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N:\PLANNING POLICY\DARLINGTON LOCAL PLAN 2016 -2036\2017s6627 DBC SFRA Final v2.0 April 2019\"/>
    </mc:Choice>
  </mc:AlternateContent>
  <xr:revisionPtr revIDLastSave="0" documentId="8_{BDBF7E05-0E1D-48F6-AFA7-E4DF36E7C2F2}" xr6:coauthVersionLast="47" xr6:coauthVersionMax="47" xr10:uidLastSave="{00000000-0000-0000-0000-000000000000}"/>
  <bookViews>
    <workbookView xWindow="-110" yWindow="-110" windowWidth="19420" windowHeight="10420" xr2:uid="{00000000-000D-0000-FFFF-FFFF00000000}"/>
  </bookViews>
  <sheets>
    <sheet name="Sites Assessment" sheetId="3" r:id="rId1"/>
    <sheet name="Calculations" sheetId="1" state="hidden" r:id="rId2"/>
  </sheets>
  <definedNames>
    <definedName name="_xlnm._FilterDatabase" localSheetId="1" hidden="1">Calculations!$A$1:$R$87</definedName>
    <definedName name="_xlnm._FilterDatabase" localSheetId="0" hidden="1">'Sites Assessment'!$B$24:$X$110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3" l="1"/>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25" i="3"/>
  <c r="C97" i="3" l="1"/>
  <c r="C68" i="3"/>
  <c r="C100" i="3" l="1"/>
  <c r="D100" i="3"/>
  <c r="E100" i="3"/>
  <c r="H100" i="3"/>
  <c r="J100" i="3"/>
  <c r="L100" i="3"/>
  <c r="N100" i="3"/>
  <c r="P100" i="3"/>
  <c r="R100" i="3"/>
  <c r="C101" i="3"/>
  <c r="D101" i="3"/>
  <c r="E101" i="3"/>
  <c r="H101" i="3"/>
  <c r="J101" i="3"/>
  <c r="L101" i="3"/>
  <c r="N101" i="3"/>
  <c r="P101" i="3"/>
  <c r="R101" i="3"/>
  <c r="C102" i="3"/>
  <c r="D102" i="3"/>
  <c r="E102" i="3"/>
  <c r="H102" i="3"/>
  <c r="J102" i="3"/>
  <c r="L102" i="3"/>
  <c r="N102" i="3"/>
  <c r="P102" i="3"/>
  <c r="R102" i="3"/>
  <c r="C103" i="3"/>
  <c r="D103" i="3"/>
  <c r="E103" i="3"/>
  <c r="H103" i="3"/>
  <c r="J103" i="3"/>
  <c r="L103" i="3"/>
  <c r="N103" i="3"/>
  <c r="P103" i="3"/>
  <c r="R103" i="3"/>
  <c r="C104" i="3"/>
  <c r="D104" i="3"/>
  <c r="E104" i="3"/>
  <c r="H104" i="3"/>
  <c r="J104" i="3"/>
  <c r="L104" i="3"/>
  <c r="N104" i="3"/>
  <c r="P104" i="3"/>
  <c r="R104" i="3"/>
  <c r="C105" i="3"/>
  <c r="D105" i="3"/>
  <c r="E105" i="3"/>
  <c r="H105" i="3"/>
  <c r="J105" i="3"/>
  <c r="L105" i="3"/>
  <c r="N105" i="3"/>
  <c r="P105" i="3"/>
  <c r="R105" i="3"/>
  <c r="C106" i="3"/>
  <c r="D106" i="3"/>
  <c r="E106" i="3"/>
  <c r="H106" i="3"/>
  <c r="J106" i="3"/>
  <c r="L106" i="3"/>
  <c r="N106" i="3"/>
  <c r="P106" i="3"/>
  <c r="R106" i="3"/>
  <c r="C107" i="3"/>
  <c r="D107" i="3"/>
  <c r="E107" i="3"/>
  <c r="H107" i="3"/>
  <c r="J107" i="3"/>
  <c r="L107" i="3"/>
  <c r="N107" i="3"/>
  <c r="P107" i="3"/>
  <c r="R107" i="3"/>
  <c r="C108" i="3"/>
  <c r="D108" i="3"/>
  <c r="E108" i="3"/>
  <c r="H108" i="3"/>
  <c r="J108" i="3"/>
  <c r="L108" i="3"/>
  <c r="N108" i="3"/>
  <c r="P108" i="3"/>
  <c r="R108" i="3"/>
  <c r="C109" i="3"/>
  <c r="D109" i="3"/>
  <c r="E109" i="3"/>
  <c r="H109" i="3"/>
  <c r="J109" i="3"/>
  <c r="L109" i="3"/>
  <c r="N109" i="3"/>
  <c r="P109" i="3"/>
  <c r="R109" i="3"/>
  <c r="C110" i="3"/>
  <c r="D110" i="3"/>
  <c r="E110" i="3"/>
  <c r="H110" i="3"/>
  <c r="J110" i="3"/>
  <c r="L110" i="3"/>
  <c r="N110" i="3"/>
  <c r="P110" i="3"/>
  <c r="R110" i="3"/>
  <c r="C94" i="3"/>
  <c r="D94" i="3"/>
  <c r="E94" i="3"/>
  <c r="H94" i="3"/>
  <c r="J94" i="3"/>
  <c r="L94" i="3"/>
  <c r="N94" i="3"/>
  <c r="P94" i="3"/>
  <c r="R94" i="3"/>
  <c r="C95" i="3"/>
  <c r="D95" i="3"/>
  <c r="E95" i="3"/>
  <c r="H95" i="3"/>
  <c r="J95" i="3"/>
  <c r="L95" i="3"/>
  <c r="N95" i="3"/>
  <c r="P95" i="3"/>
  <c r="R95" i="3"/>
  <c r="C96" i="3"/>
  <c r="D96" i="3"/>
  <c r="E96" i="3"/>
  <c r="H96" i="3"/>
  <c r="J96" i="3"/>
  <c r="L96" i="3"/>
  <c r="N96" i="3"/>
  <c r="P96" i="3"/>
  <c r="R96" i="3"/>
  <c r="D97" i="3"/>
  <c r="E97" i="3"/>
  <c r="H97" i="3"/>
  <c r="J97" i="3"/>
  <c r="L97" i="3"/>
  <c r="N97" i="3"/>
  <c r="P97" i="3"/>
  <c r="R97" i="3"/>
  <c r="C98" i="3"/>
  <c r="D98" i="3"/>
  <c r="E98" i="3"/>
  <c r="H98" i="3"/>
  <c r="J98" i="3"/>
  <c r="L98" i="3"/>
  <c r="N98" i="3"/>
  <c r="P98" i="3"/>
  <c r="R98" i="3"/>
  <c r="C99" i="3"/>
  <c r="D99" i="3"/>
  <c r="E99" i="3"/>
  <c r="H99" i="3"/>
  <c r="J99" i="3"/>
  <c r="L99" i="3"/>
  <c r="N99" i="3"/>
  <c r="P99" i="3"/>
  <c r="R99" i="3"/>
  <c r="P72" i="1"/>
  <c r="Q72" i="1"/>
  <c r="R72" i="1"/>
  <c r="P73" i="1"/>
  <c r="Q73" i="1"/>
  <c r="R73" i="1"/>
  <c r="P74" i="1"/>
  <c r="Q74" i="1"/>
  <c r="R74" i="1"/>
  <c r="P75" i="1"/>
  <c r="Q75" i="1"/>
  <c r="R75" i="1"/>
  <c r="P76" i="1"/>
  <c r="Q76" i="1"/>
  <c r="R76" i="1"/>
  <c r="P77" i="1"/>
  <c r="Q77" i="1"/>
  <c r="R77" i="1"/>
  <c r="P80" i="1"/>
  <c r="Q80" i="1"/>
  <c r="R80" i="1"/>
  <c r="S100" i="3" s="1"/>
  <c r="P81" i="1"/>
  <c r="Q81" i="1"/>
  <c r="R81" i="1"/>
  <c r="P82" i="1"/>
  <c r="Q82" i="1"/>
  <c r="R82" i="1"/>
  <c r="P83" i="1"/>
  <c r="Q83" i="1"/>
  <c r="R83" i="1"/>
  <c r="P87" i="1"/>
  <c r="Q87" i="1"/>
  <c r="R87" i="1"/>
  <c r="P39" i="1"/>
  <c r="Q39" i="1"/>
  <c r="R39" i="1"/>
  <c r="P46" i="1"/>
  <c r="Q46" i="1"/>
  <c r="R46" i="1"/>
  <c r="P50" i="1"/>
  <c r="Q50" i="1"/>
  <c r="R50" i="1"/>
  <c r="P64" i="1"/>
  <c r="Q64" i="1"/>
  <c r="R64" i="1"/>
  <c r="P70" i="1"/>
  <c r="Q70" i="1"/>
  <c r="R70" i="1"/>
  <c r="P78" i="1"/>
  <c r="Q78" i="1"/>
  <c r="R78" i="1"/>
  <c r="I72" i="1"/>
  <c r="J72" i="1"/>
  <c r="K72" i="1"/>
  <c r="I73" i="1"/>
  <c r="J73" i="1"/>
  <c r="K73" i="1"/>
  <c r="I74" i="1"/>
  <c r="J74" i="1"/>
  <c r="K74" i="1"/>
  <c r="I75" i="1"/>
  <c r="J75" i="1"/>
  <c r="K75" i="1"/>
  <c r="I97" i="3" s="1"/>
  <c r="I76" i="1"/>
  <c r="J76" i="1"/>
  <c r="K76" i="1"/>
  <c r="I77" i="1"/>
  <c r="J77" i="1"/>
  <c r="K77" i="1"/>
  <c r="I80" i="1"/>
  <c r="J80" i="1"/>
  <c r="K100" i="3" s="1"/>
  <c r="K80" i="1"/>
  <c r="I81" i="1"/>
  <c r="J81" i="1"/>
  <c r="K81" i="1"/>
  <c r="I82" i="1"/>
  <c r="J82" i="1"/>
  <c r="K82" i="1"/>
  <c r="I83" i="1"/>
  <c r="J83" i="1"/>
  <c r="K83" i="1"/>
  <c r="I87" i="1"/>
  <c r="J87" i="1"/>
  <c r="K87" i="1"/>
  <c r="I39" i="1"/>
  <c r="J39" i="1"/>
  <c r="K39" i="1"/>
  <c r="I46" i="1"/>
  <c r="J46" i="1"/>
  <c r="K46" i="1"/>
  <c r="I50" i="1"/>
  <c r="J50" i="1"/>
  <c r="K50" i="1"/>
  <c r="I64" i="1"/>
  <c r="J64" i="1"/>
  <c r="K64" i="1"/>
  <c r="I70" i="1"/>
  <c r="J70" i="1"/>
  <c r="K70" i="1"/>
  <c r="I78" i="1"/>
  <c r="J78" i="1"/>
  <c r="K78" i="1"/>
  <c r="H3" i="1"/>
  <c r="H4" i="1"/>
  <c r="H5" i="1"/>
  <c r="H6" i="1"/>
  <c r="H7" i="1"/>
  <c r="H8" i="1"/>
  <c r="H9" i="1"/>
  <c r="H10" i="1"/>
  <c r="H11" i="1"/>
  <c r="H12" i="1"/>
  <c r="H13" i="1"/>
  <c r="H14" i="1"/>
  <c r="H15" i="1"/>
  <c r="H16" i="1"/>
  <c r="H17" i="1"/>
  <c r="H18" i="1"/>
  <c r="H19" i="1"/>
  <c r="H20" i="1"/>
  <c r="H22" i="1"/>
  <c r="H23" i="1"/>
  <c r="H24" i="1"/>
  <c r="H25" i="1"/>
  <c r="H26" i="1"/>
  <c r="H27" i="1"/>
  <c r="H28" i="1"/>
  <c r="H29" i="1"/>
  <c r="H30" i="1"/>
  <c r="H31" i="1"/>
  <c r="H32" i="1"/>
  <c r="H33" i="1"/>
  <c r="H34" i="1"/>
  <c r="H35" i="1"/>
  <c r="H36" i="1"/>
  <c r="H37" i="1"/>
  <c r="H38" i="1"/>
  <c r="H40" i="1"/>
  <c r="H41" i="1"/>
  <c r="H42" i="1"/>
  <c r="H43" i="1"/>
  <c r="H44" i="1"/>
  <c r="H45" i="1"/>
  <c r="H47" i="1"/>
  <c r="H48" i="1"/>
  <c r="H49" i="1"/>
  <c r="H51" i="1"/>
  <c r="H52" i="1"/>
  <c r="H79" i="1"/>
  <c r="H84" i="1"/>
  <c r="H85" i="1"/>
  <c r="H86" i="1"/>
  <c r="H21" i="1"/>
  <c r="H53" i="1"/>
  <c r="H54" i="1"/>
  <c r="H55" i="1"/>
  <c r="H56" i="1"/>
  <c r="H57" i="1"/>
  <c r="H58" i="1"/>
  <c r="H59" i="1"/>
  <c r="H60" i="1"/>
  <c r="H61" i="1"/>
  <c r="H62" i="1"/>
  <c r="H63" i="1"/>
  <c r="H65" i="1"/>
  <c r="H66" i="1"/>
  <c r="H67" i="1"/>
  <c r="H68" i="1"/>
  <c r="H69" i="1"/>
  <c r="H71" i="1"/>
  <c r="H72" i="1"/>
  <c r="L72" i="1" s="1"/>
  <c r="H73" i="1"/>
  <c r="L73" i="1" s="1"/>
  <c r="G95" i="3" s="1"/>
  <c r="H74" i="1"/>
  <c r="H75" i="1"/>
  <c r="H76" i="1"/>
  <c r="H77" i="1"/>
  <c r="L77" i="1" s="1"/>
  <c r="H80" i="1"/>
  <c r="H81" i="1"/>
  <c r="L81" i="1" s="1"/>
  <c r="H82" i="1"/>
  <c r="L82" i="1" s="1"/>
  <c r="H83" i="1"/>
  <c r="L83" i="1" s="1"/>
  <c r="H87" i="1"/>
  <c r="H39" i="1"/>
  <c r="L39" i="1" s="1"/>
  <c r="H46" i="1"/>
  <c r="H50" i="1"/>
  <c r="L50" i="1" s="1"/>
  <c r="H64" i="1"/>
  <c r="H70" i="1"/>
  <c r="L70" i="1" s="1"/>
  <c r="H78" i="1"/>
  <c r="L78" i="1" s="1"/>
  <c r="H2" i="1"/>
  <c r="Q104" i="3" l="1"/>
  <c r="Q95" i="3"/>
  <c r="F104" i="3"/>
  <c r="O103" i="3"/>
  <c r="I99" i="3"/>
  <c r="F98" i="3"/>
  <c r="I105" i="3"/>
  <c r="S106" i="3"/>
  <c r="O104" i="3"/>
  <c r="K99" i="3"/>
  <c r="I96" i="3"/>
  <c r="I106" i="3"/>
  <c r="K104" i="3"/>
  <c r="U78" i="1"/>
  <c r="Q99" i="3"/>
  <c r="S96" i="3"/>
  <c r="I110" i="3"/>
  <c r="K105" i="3"/>
  <c r="U46" i="1"/>
  <c r="Q103" i="3"/>
  <c r="I101" i="3"/>
  <c r="K96" i="3"/>
  <c r="Q97" i="3"/>
  <c r="Q110" i="3"/>
  <c r="S99" i="3"/>
  <c r="F108" i="3"/>
  <c r="S104" i="3"/>
  <c r="M100" i="3"/>
  <c r="K97" i="3"/>
  <c r="Q100" i="3"/>
  <c r="S97" i="3"/>
  <c r="O95" i="3"/>
  <c r="U73" i="1"/>
  <c r="M103" i="3"/>
  <c r="T83" i="1"/>
  <c r="G101" i="3"/>
  <c r="K110" i="3"/>
  <c r="M105" i="3"/>
  <c r="T39" i="1"/>
  <c r="M97" i="3"/>
  <c r="S110" i="3"/>
  <c r="U64" i="1"/>
  <c r="O100" i="3"/>
  <c r="U80" i="1"/>
  <c r="F100" i="3"/>
  <c r="M110" i="3"/>
  <c r="T78" i="1"/>
  <c r="I104" i="3"/>
  <c r="T82" i="1"/>
  <c r="T72" i="1"/>
  <c r="U39" i="1"/>
  <c r="O97" i="3"/>
  <c r="U75" i="1"/>
  <c r="T50" i="1"/>
  <c r="M99" i="3"/>
  <c r="T77" i="1"/>
  <c r="U72" i="1"/>
  <c r="F106" i="3"/>
  <c r="M104" i="3"/>
  <c r="K101" i="3"/>
  <c r="I98" i="3"/>
  <c r="M96" i="3"/>
  <c r="U50" i="1"/>
  <c r="S101" i="3"/>
  <c r="O99" i="3"/>
  <c r="U77" i="1"/>
  <c r="Q96" i="3"/>
  <c r="G105" i="3"/>
  <c r="T70" i="1"/>
  <c r="K106" i="3"/>
  <c r="I103" i="3"/>
  <c r="M101" i="3"/>
  <c r="T81" i="1"/>
  <c r="K98" i="3"/>
  <c r="I95" i="3"/>
  <c r="Q101" i="3"/>
  <c r="S98" i="3"/>
  <c r="O96" i="3"/>
  <c r="U74" i="1"/>
  <c r="M95" i="3"/>
  <c r="T73" i="1"/>
  <c r="O98" i="3"/>
  <c r="U76" i="1"/>
  <c r="F96" i="3"/>
  <c r="M106" i="3"/>
  <c r="K103" i="3"/>
  <c r="I100" i="3"/>
  <c r="M98" i="3"/>
  <c r="K95" i="3"/>
  <c r="U70" i="1"/>
  <c r="Q106" i="3"/>
  <c r="S103" i="3"/>
  <c r="O101" i="3"/>
  <c r="U81" i="1"/>
  <c r="Q98" i="3"/>
  <c r="S95" i="3"/>
  <c r="O106" i="3"/>
  <c r="U83" i="1"/>
  <c r="S105" i="3"/>
  <c r="Q105" i="3"/>
  <c r="O110" i="3"/>
  <c r="U87" i="1"/>
  <c r="O105" i="3"/>
  <c r="U82" i="1"/>
  <c r="L64" i="1"/>
  <c r="T64" i="1" s="1"/>
  <c r="F95" i="3"/>
  <c r="L87" i="1"/>
  <c r="G104" i="3" s="1"/>
  <c r="F94" i="3"/>
  <c r="L74" i="1"/>
  <c r="G96" i="3" s="1"/>
  <c r="F102" i="3"/>
  <c r="L76" i="1"/>
  <c r="F103" i="3"/>
  <c r="L80" i="1"/>
  <c r="G100" i="3" s="1"/>
  <c r="F110" i="3"/>
  <c r="F101" i="3"/>
  <c r="L46" i="1"/>
  <c r="G106" i="3" s="1"/>
  <c r="F109" i="3"/>
  <c r="F97" i="3"/>
  <c r="L75" i="1"/>
  <c r="T75" i="1" s="1"/>
  <c r="F99" i="3"/>
  <c r="F105" i="3"/>
  <c r="F107" i="3"/>
  <c r="E26" i="3"/>
  <c r="D73" i="3"/>
  <c r="D74" i="3"/>
  <c r="G98" i="3" l="1"/>
  <c r="T87" i="1"/>
  <c r="T76" i="1"/>
  <c r="G99" i="3"/>
  <c r="T74" i="1"/>
  <c r="G110" i="3"/>
  <c r="T80" i="1"/>
  <c r="G97" i="3"/>
  <c r="T46" i="1"/>
  <c r="G103" i="3"/>
  <c r="D41" i="3"/>
  <c r="C35" i="3" l="1"/>
  <c r="D35" i="3"/>
  <c r="E35" i="3"/>
  <c r="H35" i="3"/>
  <c r="J35" i="3"/>
  <c r="L35" i="3"/>
  <c r="N35" i="3"/>
  <c r="P35" i="3"/>
  <c r="R35" i="3"/>
  <c r="C36" i="3"/>
  <c r="D36" i="3"/>
  <c r="E36" i="3"/>
  <c r="H36" i="3"/>
  <c r="J36" i="3"/>
  <c r="L36" i="3"/>
  <c r="N36" i="3"/>
  <c r="P36" i="3"/>
  <c r="R36" i="3"/>
  <c r="C37" i="3"/>
  <c r="D37" i="3"/>
  <c r="E37" i="3"/>
  <c r="H37" i="3"/>
  <c r="J37" i="3"/>
  <c r="L37" i="3"/>
  <c r="N37" i="3"/>
  <c r="P37" i="3"/>
  <c r="R37" i="3"/>
  <c r="C38" i="3"/>
  <c r="D38" i="3"/>
  <c r="E38" i="3"/>
  <c r="H38" i="3"/>
  <c r="J38" i="3"/>
  <c r="L38" i="3"/>
  <c r="N38" i="3"/>
  <c r="P38" i="3"/>
  <c r="R38" i="3"/>
  <c r="C39" i="3"/>
  <c r="D39" i="3"/>
  <c r="E39" i="3"/>
  <c r="H39" i="3"/>
  <c r="J39" i="3"/>
  <c r="L39" i="3"/>
  <c r="N39" i="3"/>
  <c r="P39" i="3"/>
  <c r="R39" i="3"/>
  <c r="C40" i="3"/>
  <c r="D40" i="3"/>
  <c r="E40" i="3"/>
  <c r="H40" i="3"/>
  <c r="J40" i="3"/>
  <c r="L40" i="3"/>
  <c r="N40" i="3"/>
  <c r="P40" i="3"/>
  <c r="R40" i="3"/>
  <c r="C41" i="3"/>
  <c r="E41" i="3"/>
  <c r="H41" i="3"/>
  <c r="J41" i="3"/>
  <c r="L41" i="3"/>
  <c r="N41" i="3"/>
  <c r="P41" i="3"/>
  <c r="R41" i="3"/>
  <c r="C42" i="3"/>
  <c r="D42" i="3"/>
  <c r="E42" i="3"/>
  <c r="H42" i="3"/>
  <c r="J42" i="3"/>
  <c r="L42" i="3"/>
  <c r="N42" i="3"/>
  <c r="P42" i="3"/>
  <c r="R42" i="3"/>
  <c r="C43" i="3"/>
  <c r="D43" i="3"/>
  <c r="E43" i="3"/>
  <c r="H43" i="3"/>
  <c r="J43" i="3"/>
  <c r="L43" i="3"/>
  <c r="N43" i="3"/>
  <c r="P43" i="3"/>
  <c r="R43" i="3"/>
  <c r="C44" i="3"/>
  <c r="D44" i="3"/>
  <c r="E44" i="3"/>
  <c r="H44" i="3"/>
  <c r="J44" i="3"/>
  <c r="L44" i="3"/>
  <c r="N44" i="3"/>
  <c r="P44" i="3"/>
  <c r="R44" i="3"/>
  <c r="C45" i="3"/>
  <c r="D45" i="3"/>
  <c r="E45" i="3"/>
  <c r="H45" i="3"/>
  <c r="J45" i="3"/>
  <c r="L45" i="3"/>
  <c r="N45" i="3"/>
  <c r="P45" i="3"/>
  <c r="R45" i="3"/>
  <c r="C46" i="3"/>
  <c r="D46" i="3"/>
  <c r="E46" i="3"/>
  <c r="H46" i="3"/>
  <c r="J46" i="3"/>
  <c r="L46" i="3"/>
  <c r="N46" i="3"/>
  <c r="P46" i="3"/>
  <c r="R46" i="3"/>
  <c r="C47" i="3"/>
  <c r="D47" i="3"/>
  <c r="E47" i="3"/>
  <c r="H47" i="3"/>
  <c r="J47" i="3"/>
  <c r="L47" i="3"/>
  <c r="N47" i="3"/>
  <c r="P47" i="3"/>
  <c r="R47" i="3"/>
  <c r="C48" i="3"/>
  <c r="D48" i="3"/>
  <c r="E48" i="3"/>
  <c r="H48" i="3"/>
  <c r="J48" i="3"/>
  <c r="L48" i="3"/>
  <c r="N48" i="3"/>
  <c r="P48" i="3"/>
  <c r="R48" i="3"/>
  <c r="C49" i="3"/>
  <c r="D49" i="3"/>
  <c r="E49" i="3"/>
  <c r="H49" i="3"/>
  <c r="J49" i="3"/>
  <c r="L49" i="3"/>
  <c r="N49" i="3"/>
  <c r="P49" i="3"/>
  <c r="R49" i="3"/>
  <c r="C50" i="3"/>
  <c r="D50" i="3"/>
  <c r="E50" i="3"/>
  <c r="H50" i="3"/>
  <c r="J50" i="3"/>
  <c r="L50" i="3"/>
  <c r="N50" i="3"/>
  <c r="P50" i="3"/>
  <c r="R50" i="3"/>
  <c r="C51" i="3"/>
  <c r="D51" i="3"/>
  <c r="E51" i="3"/>
  <c r="H51" i="3"/>
  <c r="J51" i="3"/>
  <c r="L51" i="3"/>
  <c r="N51" i="3"/>
  <c r="P51" i="3"/>
  <c r="R51" i="3"/>
  <c r="C52" i="3"/>
  <c r="D52" i="3"/>
  <c r="E52" i="3"/>
  <c r="H52" i="3"/>
  <c r="J52" i="3"/>
  <c r="L52" i="3"/>
  <c r="N52" i="3"/>
  <c r="P52" i="3"/>
  <c r="R52" i="3"/>
  <c r="C53" i="3"/>
  <c r="D53" i="3"/>
  <c r="E53" i="3"/>
  <c r="H53" i="3"/>
  <c r="J53" i="3"/>
  <c r="L53" i="3"/>
  <c r="N53" i="3"/>
  <c r="P53" i="3"/>
  <c r="R53" i="3"/>
  <c r="C54" i="3"/>
  <c r="D54" i="3"/>
  <c r="E54" i="3"/>
  <c r="H54" i="3"/>
  <c r="J54" i="3"/>
  <c r="L54" i="3"/>
  <c r="N54" i="3"/>
  <c r="P54" i="3"/>
  <c r="R54" i="3"/>
  <c r="C55" i="3"/>
  <c r="D55" i="3"/>
  <c r="E55" i="3"/>
  <c r="H55" i="3"/>
  <c r="J55" i="3"/>
  <c r="L55" i="3"/>
  <c r="N55" i="3"/>
  <c r="P55" i="3"/>
  <c r="R55" i="3"/>
  <c r="C56" i="3"/>
  <c r="D56" i="3"/>
  <c r="E56" i="3"/>
  <c r="H56" i="3"/>
  <c r="J56" i="3"/>
  <c r="L56" i="3"/>
  <c r="N56" i="3"/>
  <c r="P56" i="3"/>
  <c r="R56" i="3"/>
  <c r="C57" i="3"/>
  <c r="D57" i="3"/>
  <c r="E57" i="3"/>
  <c r="H57" i="3"/>
  <c r="J57" i="3"/>
  <c r="L57" i="3"/>
  <c r="N57" i="3"/>
  <c r="P57" i="3"/>
  <c r="R57" i="3"/>
  <c r="C58" i="3"/>
  <c r="D58" i="3"/>
  <c r="E58" i="3"/>
  <c r="H58" i="3"/>
  <c r="J58" i="3"/>
  <c r="L58" i="3"/>
  <c r="N58" i="3"/>
  <c r="P58" i="3"/>
  <c r="R58" i="3"/>
  <c r="C59" i="3"/>
  <c r="D59" i="3"/>
  <c r="E59" i="3"/>
  <c r="H59" i="3"/>
  <c r="J59" i="3"/>
  <c r="L59" i="3"/>
  <c r="N59" i="3"/>
  <c r="P59" i="3"/>
  <c r="R59" i="3"/>
  <c r="C60" i="3"/>
  <c r="D60" i="3"/>
  <c r="E60" i="3"/>
  <c r="H60" i="3"/>
  <c r="J60" i="3"/>
  <c r="L60" i="3"/>
  <c r="N60" i="3"/>
  <c r="P60" i="3"/>
  <c r="R60" i="3"/>
  <c r="C61" i="3"/>
  <c r="D61" i="3"/>
  <c r="E61" i="3"/>
  <c r="H61" i="3"/>
  <c r="J61" i="3"/>
  <c r="L61" i="3"/>
  <c r="N61" i="3"/>
  <c r="P61" i="3"/>
  <c r="R61" i="3"/>
  <c r="C62" i="3"/>
  <c r="D62" i="3"/>
  <c r="E62" i="3"/>
  <c r="H62" i="3"/>
  <c r="J62" i="3"/>
  <c r="L62" i="3"/>
  <c r="N62" i="3"/>
  <c r="P62" i="3"/>
  <c r="R62" i="3"/>
  <c r="C63" i="3"/>
  <c r="D63" i="3"/>
  <c r="E63" i="3"/>
  <c r="H63" i="3"/>
  <c r="J63" i="3"/>
  <c r="L63" i="3"/>
  <c r="N63" i="3"/>
  <c r="P63" i="3"/>
  <c r="R63" i="3"/>
  <c r="C64" i="3"/>
  <c r="D64" i="3"/>
  <c r="E64" i="3"/>
  <c r="H64" i="3"/>
  <c r="J64" i="3"/>
  <c r="L64" i="3"/>
  <c r="N64" i="3"/>
  <c r="P64" i="3"/>
  <c r="R64" i="3"/>
  <c r="C65" i="3"/>
  <c r="D65" i="3"/>
  <c r="E65" i="3"/>
  <c r="H65" i="3"/>
  <c r="J65" i="3"/>
  <c r="L65" i="3"/>
  <c r="N65" i="3"/>
  <c r="P65" i="3"/>
  <c r="R65" i="3"/>
  <c r="C66" i="3"/>
  <c r="D66" i="3"/>
  <c r="E66" i="3"/>
  <c r="H66" i="3"/>
  <c r="J66" i="3"/>
  <c r="L66" i="3"/>
  <c r="N66" i="3"/>
  <c r="P66" i="3"/>
  <c r="R66" i="3"/>
  <c r="C67" i="3"/>
  <c r="D67" i="3"/>
  <c r="E67" i="3"/>
  <c r="H67" i="3"/>
  <c r="J67" i="3"/>
  <c r="L67" i="3"/>
  <c r="N67" i="3"/>
  <c r="P67" i="3"/>
  <c r="R67" i="3"/>
  <c r="D68" i="3"/>
  <c r="E68" i="3"/>
  <c r="H68" i="3"/>
  <c r="J68" i="3"/>
  <c r="L68" i="3"/>
  <c r="N68" i="3"/>
  <c r="P68" i="3"/>
  <c r="R68" i="3"/>
  <c r="C69" i="3"/>
  <c r="D69" i="3"/>
  <c r="E69" i="3"/>
  <c r="H69" i="3"/>
  <c r="J69" i="3"/>
  <c r="L69" i="3"/>
  <c r="N69" i="3"/>
  <c r="P69" i="3"/>
  <c r="R69" i="3"/>
  <c r="C70" i="3"/>
  <c r="D70" i="3"/>
  <c r="E70" i="3"/>
  <c r="H70" i="3"/>
  <c r="J70" i="3"/>
  <c r="L70" i="3"/>
  <c r="N70" i="3"/>
  <c r="P70" i="3"/>
  <c r="R70" i="3"/>
  <c r="C71" i="3"/>
  <c r="D71" i="3"/>
  <c r="E71" i="3"/>
  <c r="H71" i="3"/>
  <c r="J71" i="3"/>
  <c r="L71" i="3"/>
  <c r="N71" i="3"/>
  <c r="P71" i="3"/>
  <c r="R71" i="3"/>
  <c r="C72" i="3"/>
  <c r="D72" i="3"/>
  <c r="E72" i="3"/>
  <c r="H72" i="3"/>
  <c r="J72" i="3"/>
  <c r="L72" i="3"/>
  <c r="N72" i="3"/>
  <c r="P72" i="3"/>
  <c r="R72" i="3"/>
  <c r="C73" i="3"/>
  <c r="E73" i="3"/>
  <c r="H73" i="3"/>
  <c r="J73" i="3"/>
  <c r="L73" i="3"/>
  <c r="N73" i="3"/>
  <c r="P73" i="3"/>
  <c r="R73" i="3"/>
  <c r="C74" i="3"/>
  <c r="E74" i="3"/>
  <c r="H74" i="3"/>
  <c r="J74" i="3"/>
  <c r="L74" i="3"/>
  <c r="N74" i="3"/>
  <c r="P74" i="3"/>
  <c r="R74" i="3"/>
  <c r="C75" i="3"/>
  <c r="D75" i="3"/>
  <c r="E75" i="3"/>
  <c r="H75" i="3"/>
  <c r="J75" i="3"/>
  <c r="L75" i="3"/>
  <c r="N75" i="3"/>
  <c r="P75" i="3"/>
  <c r="R75" i="3"/>
  <c r="C76" i="3"/>
  <c r="D76" i="3"/>
  <c r="E76" i="3"/>
  <c r="H76" i="3"/>
  <c r="J76" i="3"/>
  <c r="L76" i="3"/>
  <c r="N76" i="3"/>
  <c r="P76" i="3"/>
  <c r="R76" i="3"/>
  <c r="C77" i="3"/>
  <c r="D77" i="3"/>
  <c r="E77" i="3"/>
  <c r="H77" i="3"/>
  <c r="J77" i="3"/>
  <c r="L77" i="3"/>
  <c r="N77" i="3"/>
  <c r="P77" i="3"/>
  <c r="R77" i="3"/>
  <c r="C78" i="3"/>
  <c r="D78" i="3"/>
  <c r="E78" i="3"/>
  <c r="H78" i="3"/>
  <c r="J78" i="3"/>
  <c r="L78" i="3"/>
  <c r="N78" i="3"/>
  <c r="P78" i="3"/>
  <c r="R78" i="3"/>
  <c r="C79" i="3"/>
  <c r="D79" i="3"/>
  <c r="E79" i="3"/>
  <c r="H79" i="3"/>
  <c r="J79" i="3"/>
  <c r="L79" i="3"/>
  <c r="N79" i="3"/>
  <c r="P79" i="3"/>
  <c r="R79" i="3"/>
  <c r="C80" i="3"/>
  <c r="D80" i="3"/>
  <c r="E80" i="3"/>
  <c r="H80" i="3"/>
  <c r="J80" i="3"/>
  <c r="L80" i="3"/>
  <c r="N80" i="3"/>
  <c r="P80" i="3"/>
  <c r="R80" i="3"/>
  <c r="C81" i="3"/>
  <c r="D81" i="3"/>
  <c r="E81" i="3"/>
  <c r="H81" i="3"/>
  <c r="J81" i="3"/>
  <c r="L81" i="3"/>
  <c r="N81" i="3"/>
  <c r="P81" i="3"/>
  <c r="R81" i="3"/>
  <c r="C82" i="3"/>
  <c r="D82" i="3"/>
  <c r="E82" i="3"/>
  <c r="H82" i="3"/>
  <c r="J82" i="3"/>
  <c r="L82" i="3"/>
  <c r="N82" i="3"/>
  <c r="P82" i="3"/>
  <c r="R82" i="3"/>
  <c r="C83" i="3"/>
  <c r="D83" i="3"/>
  <c r="E83" i="3"/>
  <c r="H83" i="3"/>
  <c r="J83" i="3"/>
  <c r="L83" i="3"/>
  <c r="N83" i="3"/>
  <c r="P83" i="3"/>
  <c r="R83" i="3"/>
  <c r="C84" i="3"/>
  <c r="D84" i="3"/>
  <c r="E84" i="3"/>
  <c r="H84" i="3"/>
  <c r="J84" i="3"/>
  <c r="L84" i="3"/>
  <c r="N84" i="3"/>
  <c r="P84" i="3"/>
  <c r="R84" i="3"/>
  <c r="C85" i="3"/>
  <c r="D85" i="3"/>
  <c r="E85" i="3"/>
  <c r="H85" i="3"/>
  <c r="J85" i="3"/>
  <c r="L85" i="3"/>
  <c r="N85" i="3"/>
  <c r="P85" i="3"/>
  <c r="R85" i="3"/>
  <c r="C86" i="3"/>
  <c r="D86" i="3"/>
  <c r="E86" i="3"/>
  <c r="H86" i="3"/>
  <c r="J86" i="3"/>
  <c r="L86" i="3"/>
  <c r="N86" i="3"/>
  <c r="P86" i="3"/>
  <c r="R86" i="3"/>
  <c r="C87" i="3"/>
  <c r="D87" i="3"/>
  <c r="E87" i="3"/>
  <c r="H87" i="3"/>
  <c r="J87" i="3"/>
  <c r="L87" i="3"/>
  <c r="N87" i="3"/>
  <c r="P87" i="3"/>
  <c r="R87" i="3"/>
  <c r="C88" i="3"/>
  <c r="D88" i="3"/>
  <c r="E88" i="3"/>
  <c r="H88" i="3"/>
  <c r="J88" i="3"/>
  <c r="L88" i="3"/>
  <c r="N88" i="3"/>
  <c r="P88" i="3"/>
  <c r="R88" i="3"/>
  <c r="C89" i="3"/>
  <c r="D89" i="3"/>
  <c r="E89" i="3"/>
  <c r="H89" i="3"/>
  <c r="J89" i="3"/>
  <c r="L89" i="3"/>
  <c r="N89" i="3"/>
  <c r="P89" i="3"/>
  <c r="R89" i="3"/>
  <c r="C90" i="3"/>
  <c r="D90" i="3"/>
  <c r="E90" i="3"/>
  <c r="H90" i="3"/>
  <c r="J90" i="3"/>
  <c r="L90" i="3"/>
  <c r="N90" i="3"/>
  <c r="P90" i="3"/>
  <c r="R90" i="3"/>
  <c r="C91" i="3"/>
  <c r="D91" i="3"/>
  <c r="E91" i="3"/>
  <c r="H91" i="3"/>
  <c r="J91" i="3"/>
  <c r="L91" i="3"/>
  <c r="N91" i="3"/>
  <c r="P91" i="3"/>
  <c r="R91" i="3"/>
  <c r="C92" i="3"/>
  <c r="D92" i="3"/>
  <c r="E92" i="3"/>
  <c r="H92" i="3"/>
  <c r="J92" i="3"/>
  <c r="L92" i="3"/>
  <c r="N92" i="3"/>
  <c r="P92" i="3"/>
  <c r="R92" i="3"/>
  <c r="C93" i="3"/>
  <c r="D93" i="3"/>
  <c r="E93" i="3"/>
  <c r="H93" i="3"/>
  <c r="J93" i="3"/>
  <c r="L93" i="3"/>
  <c r="N93" i="3"/>
  <c r="P93" i="3"/>
  <c r="R93" i="3"/>
  <c r="L3" i="1" l="1"/>
  <c r="L4" i="1"/>
  <c r="L5" i="1"/>
  <c r="L6" i="1"/>
  <c r="L7" i="1"/>
  <c r="L8" i="1"/>
  <c r="L9" i="1"/>
  <c r="L10" i="1"/>
  <c r="L11" i="1"/>
  <c r="F49" i="3"/>
  <c r="F57" i="3"/>
  <c r="F73" i="3"/>
  <c r="F81" i="3"/>
  <c r="L2" i="1"/>
  <c r="I2" i="1"/>
  <c r="J2" i="1"/>
  <c r="K2" i="1"/>
  <c r="P2" i="1"/>
  <c r="Q2" i="1"/>
  <c r="R2" i="1"/>
  <c r="I3" i="1"/>
  <c r="J3" i="1"/>
  <c r="K3" i="1"/>
  <c r="P3" i="1"/>
  <c r="Q3" i="1"/>
  <c r="R3" i="1"/>
  <c r="I4" i="1"/>
  <c r="J4" i="1"/>
  <c r="K4" i="1"/>
  <c r="P4" i="1"/>
  <c r="Q4" i="1"/>
  <c r="R4" i="1"/>
  <c r="I5" i="1"/>
  <c r="J5" i="1"/>
  <c r="K5" i="1"/>
  <c r="P5" i="1"/>
  <c r="Q5" i="1"/>
  <c r="R5" i="1"/>
  <c r="I6" i="1"/>
  <c r="J6" i="1"/>
  <c r="K6" i="1"/>
  <c r="P6" i="1"/>
  <c r="Q6" i="1"/>
  <c r="R6" i="1"/>
  <c r="I7" i="1"/>
  <c r="J7" i="1"/>
  <c r="K7" i="1"/>
  <c r="P7" i="1"/>
  <c r="Q7" i="1"/>
  <c r="R7" i="1"/>
  <c r="I8" i="1"/>
  <c r="J8" i="1"/>
  <c r="K8" i="1"/>
  <c r="P8" i="1"/>
  <c r="Q8" i="1"/>
  <c r="R8" i="1"/>
  <c r="I9" i="1"/>
  <c r="J9" i="1"/>
  <c r="K9" i="1"/>
  <c r="P9" i="1"/>
  <c r="Q9" i="1"/>
  <c r="R9" i="1"/>
  <c r="I10" i="1"/>
  <c r="J10" i="1"/>
  <c r="K10" i="1"/>
  <c r="P10" i="1"/>
  <c r="Q10" i="1"/>
  <c r="R10" i="1"/>
  <c r="I11" i="1"/>
  <c r="J11" i="1"/>
  <c r="K11" i="1"/>
  <c r="P11" i="1"/>
  <c r="Q11" i="1"/>
  <c r="R11" i="1"/>
  <c r="I12" i="1"/>
  <c r="J12" i="1"/>
  <c r="K35" i="3" s="1"/>
  <c r="K12" i="1"/>
  <c r="I35" i="3" s="1"/>
  <c r="P12" i="1"/>
  <c r="Q12" i="1"/>
  <c r="Q35" i="3" s="1"/>
  <c r="R12" i="1"/>
  <c r="S35" i="3" s="1"/>
  <c r="I13" i="1"/>
  <c r="J13" i="1"/>
  <c r="K36" i="3" s="1"/>
  <c r="K13" i="1"/>
  <c r="I36" i="3" s="1"/>
  <c r="P13" i="1"/>
  <c r="Q13" i="1"/>
  <c r="Q36" i="3" s="1"/>
  <c r="R13" i="1"/>
  <c r="S36" i="3" s="1"/>
  <c r="I14" i="1"/>
  <c r="J14" i="1"/>
  <c r="K37" i="3" s="1"/>
  <c r="K14" i="1"/>
  <c r="I37" i="3" s="1"/>
  <c r="P14" i="1"/>
  <c r="Q14" i="1"/>
  <c r="Q37" i="3" s="1"/>
  <c r="R14" i="1"/>
  <c r="S37" i="3" s="1"/>
  <c r="I15" i="1"/>
  <c r="J15" i="1"/>
  <c r="K38" i="3" s="1"/>
  <c r="K15" i="1"/>
  <c r="I38" i="3" s="1"/>
  <c r="P15" i="1"/>
  <c r="Q15" i="1"/>
  <c r="Q38" i="3" s="1"/>
  <c r="R15" i="1"/>
  <c r="S38" i="3" s="1"/>
  <c r="I16" i="1"/>
  <c r="J16" i="1"/>
  <c r="K39" i="3" s="1"/>
  <c r="K16" i="1"/>
  <c r="I39" i="3" s="1"/>
  <c r="P16" i="1"/>
  <c r="Q16" i="1"/>
  <c r="Q39" i="3" s="1"/>
  <c r="R16" i="1"/>
  <c r="S39" i="3" s="1"/>
  <c r="I17" i="1"/>
  <c r="J17" i="1"/>
  <c r="K40" i="3" s="1"/>
  <c r="K17" i="1"/>
  <c r="I40" i="3" s="1"/>
  <c r="P17" i="1"/>
  <c r="Q17" i="1"/>
  <c r="Q40" i="3" s="1"/>
  <c r="R17" i="1"/>
  <c r="S40" i="3" s="1"/>
  <c r="I18" i="1"/>
  <c r="J18" i="1"/>
  <c r="K41" i="3" s="1"/>
  <c r="K18" i="1"/>
  <c r="I41" i="3" s="1"/>
  <c r="P18" i="1"/>
  <c r="Q18" i="1"/>
  <c r="Q41" i="3" s="1"/>
  <c r="R18" i="1"/>
  <c r="S41" i="3" s="1"/>
  <c r="I19" i="1"/>
  <c r="J19" i="1"/>
  <c r="K42" i="3" s="1"/>
  <c r="K19" i="1"/>
  <c r="I42" i="3" s="1"/>
  <c r="P19" i="1"/>
  <c r="Q19" i="1"/>
  <c r="Q42" i="3" s="1"/>
  <c r="R19" i="1"/>
  <c r="S42" i="3" s="1"/>
  <c r="I20" i="1"/>
  <c r="J20" i="1"/>
  <c r="K43" i="3" s="1"/>
  <c r="K20" i="1"/>
  <c r="I43" i="3" s="1"/>
  <c r="P20" i="1"/>
  <c r="Q20" i="1"/>
  <c r="Q43" i="3" s="1"/>
  <c r="R20" i="1"/>
  <c r="S43" i="3" s="1"/>
  <c r="I22" i="1"/>
  <c r="J22" i="1"/>
  <c r="K22" i="1"/>
  <c r="P22" i="1"/>
  <c r="Q22" i="1"/>
  <c r="R22" i="1"/>
  <c r="I23" i="1"/>
  <c r="J23" i="1"/>
  <c r="K23" i="1"/>
  <c r="P23" i="1"/>
  <c r="Q23" i="1"/>
  <c r="R23" i="1"/>
  <c r="I24" i="1"/>
  <c r="J24" i="1"/>
  <c r="K24" i="1"/>
  <c r="P24" i="1"/>
  <c r="Q24" i="1"/>
  <c r="R24" i="1"/>
  <c r="I25" i="1"/>
  <c r="J25" i="1"/>
  <c r="K25" i="1"/>
  <c r="P25" i="1"/>
  <c r="Q25" i="1"/>
  <c r="R25" i="1"/>
  <c r="S47" i="3" s="1"/>
  <c r="I26" i="1"/>
  <c r="J26" i="1"/>
  <c r="K26" i="1"/>
  <c r="P26" i="1"/>
  <c r="Q26" i="1"/>
  <c r="R26" i="1"/>
  <c r="I27" i="1"/>
  <c r="J27" i="1"/>
  <c r="K27" i="1"/>
  <c r="P27" i="1"/>
  <c r="Q27" i="1"/>
  <c r="R27" i="1"/>
  <c r="I28" i="1"/>
  <c r="J28" i="1"/>
  <c r="K28" i="1"/>
  <c r="P28" i="1"/>
  <c r="Q28" i="1"/>
  <c r="R28" i="1"/>
  <c r="I29" i="1"/>
  <c r="J29" i="1"/>
  <c r="K29" i="1"/>
  <c r="P29" i="1"/>
  <c r="Q29" i="1"/>
  <c r="R29" i="1"/>
  <c r="S51" i="3" s="1"/>
  <c r="I30" i="1"/>
  <c r="J30" i="1"/>
  <c r="K30" i="1"/>
  <c r="P30" i="1"/>
  <c r="Q30" i="1"/>
  <c r="R30" i="1"/>
  <c r="I31" i="1"/>
  <c r="J31" i="1"/>
  <c r="K31" i="1"/>
  <c r="P31" i="1"/>
  <c r="Q31" i="1"/>
  <c r="R31" i="1"/>
  <c r="I32" i="1"/>
  <c r="J32" i="1"/>
  <c r="K32" i="1"/>
  <c r="P32" i="1"/>
  <c r="Q32" i="1"/>
  <c r="R32" i="1"/>
  <c r="I33" i="1"/>
  <c r="J33" i="1"/>
  <c r="K33" i="1"/>
  <c r="P33" i="1"/>
  <c r="Q33" i="1"/>
  <c r="R33" i="1"/>
  <c r="S55" i="3" s="1"/>
  <c r="I34" i="1"/>
  <c r="J34" i="1"/>
  <c r="K34" i="1"/>
  <c r="P34" i="1"/>
  <c r="Q34" i="1"/>
  <c r="R34" i="1"/>
  <c r="I35" i="1"/>
  <c r="J35" i="1"/>
  <c r="K35" i="1"/>
  <c r="P35" i="1"/>
  <c r="Q35" i="1"/>
  <c r="R35" i="1"/>
  <c r="I36" i="1"/>
  <c r="J36" i="1"/>
  <c r="K36" i="1"/>
  <c r="P36" i="1"/>
  <c r="Q36" i="1"/>
  <c r="R36" i="1"/>
  <c r="I37" i="1"/>
  <c r="J37" i="1"/>
  <c r="K37" i="1"/>
  <c r="P37" i="1"/>
  <c r="Q37" i="1"/>
  <c r="R37" i="1"/>
  <c r="S59" i="3" s="1"/>
  <c r="I38" i="1"/>
  <c r="J38" i="1"/>
  <c r="K38" i="1"/>
  <c r="P38" i="1"/>
  <c r="Q38" i="1"/>
  <c r="R38" i="1"/>
  <c r="I40" i="1"/>
  <c r="J40" i="1"/>
  <c r="K40" i="1"/>
  <c r="P40" i="1"/>
  <c r="Q40" i="1"/>
  <c r="R40" i="1"/>
  <c r="I41" i="1"/>
  <c r="J41" i="1"/>
  <c r="K62" i="3" s="1"/>
  <c r="K41" i="1"/>
  <c r="I62" i="3" s="1"/>
  <c r="P41" i="1"/>
  <c r="Q41" i="1"/>
  <c r="Q62" i="3" s="1"/>
  <c r="R41" i="1"/>
  <c r="S62" i="3" s="1"/>
  <c r="I42" i="1"/>
  <c r="J42" i="1"/>
  <c r="K42" i="1"/>
  <c r="P42" i="1"/>
  <c r="Q42" i="1"/>
  <c r="R42" i="1"/>
  <c r="I43" i="1"/>
  <c r="J43" i="1"/>
  <c r="K43" i="1"/>
  <c r="P43" i="1"/>
  <c r="Q43" i="1"/>
  <c r="R43" i="1"/>
  <c r="S64" i="3" s="1"/>
  <c r="I44" i="1"/>
  <c r="J44" i="1"/>
  <c r="K44" i="1"/>
  <c r="P44" i="1"/>
  <c r="Q44" i="1"/>
  <c r="R44" i="1"/>
  <c r="I45" i="1"/>
  <c r="J45" i="1"/>
  <c r="K66" i="3" s="1"/>
  <c r="K45" i="1"/>
  <c r="P45" i="1"/>
  <c r="Q45" i="1"/>
  <c r="R45" i="1"/>
  <c r="I47" i="1"/>
  <c r="J47" i="1"/>
  <c r="K47" i="1"/>
  <c r="P47" i="1"/>
  <c r="Q47" i="1"/>
  <c r="R47" i="1"/>
  <c r="I48" i="1"/>
  <c r="J48" i="1"/>
  <c r="K48" i="1"/>
  <c r="P48" i="1"/>
  <c r="Q48" i="1"/>
  <c r="R48" i="1"/>
  <c r="S68" i="3" s="1"/>
  <c r="I49" i="1"/>
  <c r="J49" i="1"/>
  <c r="K69" i="3" s="1"/>
  <c r="K49" i="1"/>
  <c r="I69" i="3" s="1"/>
  <c r="P49" i="1"/>
  <c r="Q49" i="1"/>
  <c r="Q69" i="3" s="1"/>
  <c r="R49" i="1"/>
  <c r="S69" i="3" s="1"/>
  <c r="I51" i="1"/>
  <c r="J51" i="1"/>
  <c r="K51" i="1"/>
  <c r="P51" i="1"/>
  <c r="Q51" i="1"/>
  <c r="R51" i="1"/>
  <c r="I52" i="1"/>
  <c r="J52" i="1"/>
  <c r="K71" i="3" s="1"/>
  <c r="K52" i="1"/>
  <c r="P52" i="1"/>
  <c r="Q52" i="1"/>
  <c r="R52" i="1"/>
  <c r="I79" i="1"/>
  <c r="J79" i="1"/>
  <c r="K79" i="1"/>
  <c r="P79" i="1"/>
  <c r="Q79" i="1"/>
  <c r="R79" i="1"/>
  <c r="I84" i="1"/>
  <c r="J84" i="1"/>
  <c r="K84" i="1"/>
  <c r="P84" i="1"/>
  <c r="Q84" i="1"/>
  <c r="R84" i="1"/>
  <c r="I85" i="1"/>
  <c r="J85" i="1"/>
  <c r="K85" i="1"/>
  <c r="P85" i="1"/>
  <c r="Q85" i="1"/>
  <c r="R85" i="1"/>
  <c r="I86" i="1"/>
  <c r="J86" i="1"/>
  <c r="K86" i="1"/>
  <c r="P86" i="1"/>
  <c r="Q86" i="1"/>
  <c r="R86" i="1"/>
  <c r="I21" i="1"/>
  <c r="J21" i="1"/>
  <c r="K21" i="1"/>
  <c r="P21" i="1"/>
  <c r="Q21" i="1"/>
  <c r="R21" i="1"/>
  <c r="I53" i="1"/>
  <c r="J53" i="1"/>
  <c r="K53" i="1"/>
  <c r="P53" i="1"/>
  <c r="Q53" i="1"/>
  <c r="R53" i="1"/>
  <c r="S77" i="3" s="1"/>
  <c r="I54" i="1"/>
  <c r="J54" i="1"/>
  <c r="K54" i="1"/>
  <c r="P54" i="1"/>
  <c r="Q54" i="1"/>
  <c r="R54" i="1"/>
  <c r="I55" i="1"/>
  <c r="J55" i="1"/>
  <c r="K55" i="1"/>
  <c r="P55" i="1"/>
  <c r="Q55" i="1"/>
  <c r="R55" i="1"/>
  <c r="I56" i="1"/>
  <c r="J56" i="1"/>
  <c r="K56" i="1"/>
  <c r="P56" i="1"/>
  <c r="Q56" i="1"/>
  <c r="R56" i="1"/>
  <c r="I57" i="1"/>
  <c r="J57" i="1"/>
  <c r="K57" i="1"/>
  <c r="P57" i="1"/>
  <c r="Q57" i="1"/>
  <c r="R57" i="1"/>
  <c r="S81" i="3" s="1"/>
  <c r="I58" i="1"/>
  <c r="J58" i="1"/>
  <c r="K58" i="1"/>
  <c r="P58" i="1"/>
  <c r="Q58" i="1"/>
  <c r="R58" i="1"/>
  <c r="I59" i="1"/>
  <c r="J59" i="1"/>
  <c r="K59" i="1"/>
  <c r="P59" i="1"/>
  <c r="Q59" i="1"/>
  <c r="R59" i="1"/>
  <c r="I60" i="1"/>
  <c r="J60" i="1"/>
  <c r="K60" i="1"/>
  <c r="P60" i="1"/>
  <c r="Q60" i="1"/>
  <c r="R60" i="1"/>
  <c r="I61" i="1"/>
  <c r="J61" i="1"/>
  <c r="K61" i="1"/>
  <c r="P61" i="1"/>
  <c r="Q61" i="1"/>
  <c r="R61" i="1"/>
  <c r="S85" i="3" s="1"/>
  <c r="I62" i="1"/>
  <c r="J62" i="1"/>
  <c r="K62" i="1"/>
  <c r="P62" i="1"/>
  <c r="Q62" i="1"/>
  <c r="R62" i="1"/>
  <c r="I63" i="1"/>
  <c r="J63" i="1"/>
  <c r="K87" i="3" s="1"/>
  <c r="K63" i="1"/>
  <c r="I87" i="3" s="1"/>
  <c r="P63" i="1"/>
  <c r="Q63" i="1"/>
  <c r="Q87" i="3" s="1"/>
  <c r="R63" i="1"/>
  <c r="S87" i="3" s="1"/>
  <c r="I65" i="1"/>
  <c r="J65" i="1"/>
  <c r="K88" i="3" s="1"/>
  <c r="K65" i="1"/>
  <c r="I88" i="3" s="1"/>
  <c r="P65" i="1"/>
  <c r="Q65" i="1"/>
  <c r="Q88" i="3" s="1"/>
  <c r="R65" i="1"/>
  <c r="S88" i="3" s="1"/>
  <c r="I66" i="1"/>
  <c r="J66" i="1"/>
  <c r="K89" i="3" s="1"/>
  <c r="K66" i="1"/>
  <c r="I89" i="3" s="1"/>
  <c r="P66" i="1"/>
  <c r="Q66" i="1"/>
  <c r="Q89" i="3" s="1"/>
  <c r="R66" i="1"/>
  <c r="S89" i="3" s="1"/>
  <c r="I67" i="1"/>
  <c r="J67" i="1"/>
  <c r="K90" i="3" s="1"/>
  <c r="K67" i="1"/>
  <c r="I90" i="3" s="1"/>
  <c r="P67" i="1"/>
  <c r="Q67" i="1"/>
  <c r="Q90" i="3" s="1"/>
  <c r="R67" i="1"/>
  <c r="S90" i="3" s="1"/>
  <c r="I68" i="1"/>
  <c r="J68" i="1"/>
  <c r="K91" i="3" s="1"/>
  <c r="K68" i="1"/>
  <c r="I91" i="3" s="1"/>
  <c r="P68" i="1"/>
  <c r="Q68" i="1"/>
  <c r="Q91" i="3" s="1"/>
  <c r="R68" i="1"/>
  <c r="S91" i="3" s="1"/>
  <c r="I69" i="1"/>
  <c r="J69" i="1"/>
  <c r="K92" i="3" s="1"/>
  <c r="K69" i="1"/>
  <c r="I92" i="3" s="1"/>
  <c r="P69" i="1"/>
  <c r="Q69" i="1"/>
  <c r="Q92" i="3" s="1"/>
  <c r="R69" i="1"/>
  <c r="S92" i="3" s="1"/>
  <c r="I71" i="1"/>
  <c r="J71" i="1"/>
  <c r="K71" i="1"/>
  <c r="P71" i="1"/>
  <c r="Q71" i="1"/>
  <c r="R71" i="1"/>
  <c r="K83" i="3" l="1"/>
  <c r="K79" i="3"/>
  <c r="K61" i="3"/>
  <c r="K57" i="3"/>
  <c r="K53" i="3"/>
  <c r="K49" i="3"/>
  <c r="K45" i="3"/>
  <c r="K85" i="3"/>
  <c r="S83" i="3"/>
  <c r="K81" i="3"/>
  <c r="S79" i="3"/>
  <c r="K77" i="3"/>
  <c r="S71" i="3"/>
  <c r="S61" i="3"/>
  <c r="K59" i="3"/>
  <c r="S57" i="3"/>
  <c r="K55" i="3"/>
  <c r="S53" i="3"/>
  <c r="K51" i="3"/>
  <c r="S49" i="3"/>
  <c r="K47" i="3"/>
  <c r="S45" i="3"/>
  <c r="U11" i="1"/>
  <c r="U3" i="1"/>
  <c r="Q59" i="3"/>
  <c r="I58" i="3"/>
  <c r="I54" i="3"/>
  <c r="Q51" i="3"/>
  <c r="I50" i="3"/>
  <c r="Q47" i="3"/>
  <c r="I46" i="3"/>
  <c r="Q68" i="3"/>
  <c r="Q55" i="3"/>
  <c r="Q64" i="3"/>
  <c r="I84" i="3"/>
  <c r="Q81" i="3"/>
  <c r="I80" i="3"/>
  <c r="Q77" i="3"/>
  <c r="I76" i="3"/>
  <c r="U7" i="1"/>
  <c r="I67" i="3"/>
  <c r="I63" i="3"/>
  <c r="Q85" i="3"/>
  <c r="Q71" i="3"/>
  <c r="I70" i="3"/>
  <c r="U5" i="1"/>
  <c r="I68" i="3"/>
  <c r="Q65" i="3"/>
  <c r="I64" i="3"/>
  <c r="U9" i="1"/>
  <c r="S63" i="3"/>
  <c r="I66" i="3"/>
  <c r="Q63" i="3"/>
  <c r="S67" i="3"/>
  <c r="K65" i="3"/>
  <c r="Q67" i="3"/>
  <c r="Q84" i="3"/>
  <c r="I83" i="3"/>
  <c r="Q80" i="3"/>
  <c r="I79" i="3"/>
  <c r="Q76" i="3"/>
  <c r="I71" i="3"/>
  <c r="Q60" i="3"/>
  <c r="I59" i="3"/>
  <c r="Q56" i="3"/>
  <c r="I55" i="3"/>
  <c r="Q52" i="3"/>
  <c r="I51" i="3"/>
  <c r="Q48" i="3"/>
  <c r="I47" i="3"/>
  <c r="O82" i="3"/>
  <c r="U58" i="1"/>
  <c r="O74" i="3"/>
  <c r="O108" i="3"/>
  <c r="U85" i="1"/>
  <c r="O38" i="3"/>
  <c r="U15" i="1"/>
  <c r="J92" i="1"/>
  <c r="J91" i="1"/>
  <c r="M89" i="3"/>
  <c r="I86" i="3"/>
  <c r="M85" i="3"/>
  <c r="Q83" i="3"/>
  <c r="I82" i="3"/>
  <c r="M81" i="3"/>
  <c r="Q79" i="3"/>
  <c r="I78" i="3"/>
  <c r="M77" i="3"/>
  <c r="Q75" i="3"/>
  <c r="Q109" i="3"/>
  <c r="I74" i="3"/>
  <c r="I108" i="3"/>
  <c r="M73" i="3"/>
  <c r="M107" i="3"/>
  <c r="M69" i="3"/>
  <c r="M65" i="3"/>
  <c r="M61" i="3"/>
  <c r="M57" i="3"/>
  <c r="M53" i="3"/>
  <c r="M49" i="3"/>
  <c r="M45" i="3"/>
  <c r="M41" i="3"/>
  <c r="M37" i="3"/>
  <c r="T10" i="1"/>
  <c r="T6" i="1"/>
  <c r="T2" i="1"/>
  <c r="I92" i="1"/>
  <c r="I91" i="1"/>
  <c r="O86" i="3"/>
  <c r="U62" i="1"/>
  <c r="O78" i="3"/>
  <c r="U54" i="1"/>
  <c r="O54" i="3"/>
  <c r="U32" i="1"/>
  <c r="O46" i="3"/>
  <c r="U24" i="1"/>
  <c r="M93" i="3"/>
  <c r="M94" i="3"/>
  <c r="O91" i="3"/>
  <c r="U68" i="1"/>
  <c r="O87" i="3"/>
  <c r="U63" i="1"/>
  <c r="K86" i="3"/>
  <c r="S84" i="3"/>
  <c r="O83" i="3"/>
  <c r="U59" i="1"/>
  <c r="K82" i="3"/>
  <c r="S80" i="3"/>
  <c r="O79" i="3"/>
  <c r="U55" i="1"/>
  <c r="K78" i="3"/>
  <c r="S76" i="3"/>
  <c r="O75" i="3"/>
  <c r="O109" i="3"/>
  <c r="U86" i="1"/>
  <c r="K74" i="3"/>
  <c r="K108" i="3"/>
  <c r="S72" i="3"/>
  <c r="S102" i="3"/>
  <c r="O71" i="3"/>
  <c r="U52" i="1"/>
  <c r="K70" i="3"/>
  <c r="O67" i="3"/>
  <c r="U47" i="1"/>
  <c r="O63" i="3"/>
  <c r="U42" i="1"/>
  <c r="S60" i="3"/>
  <c r="O59" i="3"/>
  <c r="U37" i="1"/>
  <c r="K58" i="3"/>
  <c r="S56" i="3"/>
  <c r="O55" i="3"/>
  <c r="U33" i="1"/>
  <c r="K54" i="3"/>
  <c r="S52" i="3"/>
  <c r="O51" i="3"/>
  <c r="U29" i="1"/>
  <c r="K50" i="3"/>
  <c r="S48" i="3"/>
  <c r="O47" i="3"/>
  <c r="U25" i="1"/>
  <c r="K46" i="3"/>
  <c r="S44" i="3"/>
  <c r="O43" i="3"/>
  <c r="U20" i="1"/>
  <c r="O39" i="3"/>
  <c r="U16" i="1"/>
  <c r="O35" i="3"/>
  <c r="U12" i="1"/>
  <c r="U8" i="1"/>
  <c r="U4" i="1"/>
  <c r="O58" i="3"/>
  <c r="U36" i="1"/>
  <c r="O42" i="3"/>
  <c r="U19" i="1"/>
  <c r="M90" i="3"/>
  <c r="M86" i="3"/>
  <c r="M82" i="3"/>
  <c r="M78" i="3"/>
  <c r="I75" i="3"/>
  <c r="I109" i="3"/>
  <c r="M74" i="3"/>
  <c r="M108" i="3"/>
  <c r="Q72" i="3"/>
  <c r="Q102" i="3"/>
  <c r="M70" i="3"/>
  <c r="M66" i="3"/>
  <c r="M62" i="3"/>
  <c r="M58" i="3"/>
  <c r="M54" i="3"/>
  <c r="M50" i="3"/>
  <c r="M46" i="3"/>
  <c r="Q44" i="3"/>
  <c r="M42" i="3"/>
  <c r="M38" i="3"/>
  <c r="T11" i="1"/>
  <c r="T7" i="1"/>
  <c r="T3" i="1"/>
  <c r="O92" i="3"/>
  <c r="U69" i="1"/>
  <c r="O80" i="3"/>
  <c r="U56" i="1"/>
  <c r="S73" i="3"/>
  <c r="S107" i="3"/>
  <c r="O72" i="3"/>
  <c r="U79" i="1"/>
  <c r="O102" i="3"/>
  <c r="O68" i="3"/>
  <c r="U48" i="1"/>
  <c r="K67" i="3"/>
  <c r="S65" i="3"/>
  <c r="O64" i="3"/>
  <c r="U43" i="1"/>
  <c r="K63" i="3"/>
  <c r="O60" i="3"/>
  <c r="U38" i="1"/>
  <c r="O56" i="3"/>
  <c r="U34" i="1"/>
  <c r="O52" i="3"/>
  <c r="U30" i="1"/>
  <c r="O48" i="3"/>
  <c r="U26" i="1"/>
  <c r="O44" i="3"/>
  <c r="U22" i="1"/>
  <c r="O40" i="3"/>
  <c r="U17" i="1"/>
  <c r="O36" i="3"/>
  <c r="U13" i="1"/>
  <c r="R92" i="1"/>
  <c r="R91" i="1"/>
  <c r="O90" i="3"/>
  <c r="U67" i="1"/>
  <c r="S75" i="3"/>
  <c r="S109" i="3"/>
  <c r="O50" i="3"/>
  <c r="U28" i="1"/>
  <c r="K75" i="3"/>
  <c r="K109" i="3"/>
  <c r="M91" i="3"/>
  <c r="M87" i="3"/>
  <c r="M83" i="3"/>
  <c r="M79" i="3"/>
  <c r="M75" i="3"/>
  <c r="M109" i="3"/>
  <c r="Q73" i="3"/>
  <c r="Q107" i="3"/>
  <c r="I72" i="3"/>
  <c r="I102" i="3"/>
  <c r="M71" i="3"/>
  <c r="M67" i="3"/>
  <c r="M63" i="3"/>
  <c r="Q61" i="3"/>
  <c r="I60" i="3"/>
  <c r="M59" i="3"/>
  <c r="Q57" i="3"/>
  <c r="I56" i="3"/>
  <c r="M55" i="3"/>
  <c r="Q53" i="3"/>
  <c r="I52" i="3"/>
  <c r="M51" i="3"/>
  <c r="Q49" i="3"/>
  <c r="I48" i="3"/>
  <c r="M47" i="3"/>
  <c r="Q45" i="3"/>
  <c r="I44" i="3"/>
  <c r="M43" i="3"/>
  <c r="M39" i="3"/>
  <c r="M35" i="3"/>
  <c r="T8" i="1"/>
  <c r="T4" i="1"/>
  <c r="Q92" i="1"/>
  <c r="Q91" i="1"/>
  <c r="O70" i="3"/>
  <c r="U51" i="1"/>
  <c r="O66" i="3"/>
  <c r="U45" i="1"/>
  <c r="O62" i="3"/>
  <c r="U41" i="1"/>
  <c r="S93" i="3"/>
  <c r="S94" i="3"/>
  <c r="O88" i="3"/>
  <c r="U65" i="1"/>
  <c r="O84" i="3"/>
  <c r="U60" i="1"/>
  <c r="O93" i="3"/>
  <c r="U71" i="1"/>
  <c r="O94" i="3"/>
  <c r="O89" i="3"/>
  <c r="U66" i="1"/>
  <c r="S86" i="3"/>
  <c r="O85" i="3"/>
  <c r="U61" i="1"/>
  <c r="K84" i="3"/>
  <c r="S82" i="3"/>
  <c r="O81" i="3"/>
  <c r="U57" i="1"/>
  <c r="K80" i="3"/>
  <c r="S78" i="3"/>
  <c r="O77" i="3"/>
  <c r="U53" i="1"/>
  <c r="K76" i="3"/>
  <c r="S74" i="3"/>
  <c r="S108" i="3"/>
  <c r="O73" i="3"/>
  <c r="O107" i="3"/>
  <c r="U84" i="1"/>
  <c r="K72" i="3"/>
  <c r="K102" i="3"/>
  <c r="S70" i="3"/>
  <c r="O69" i="3"/>
  <c r="U49" i="1"/>
  <c r="K68" i="3"/>
  <c r="S66" i="3"/>
  <c r="O65" i="3"/>
  <c r="U44" i="1"/>
  <c r="K64" i="3"/>
  <c r="O61" i="3"/>
  <c r="U40" i="1"/>
  <c r="K60" i="3"/>
  <c r="S58" i="3"/>
  <c r="O57" i="3"/>
  <c r="U35" i="1"/>
  <c r="K56" i="3"/>
  <c r="S54" i="3"/>
  <c r="O53" i="3"/>
  <c r="U31" i="1"/>
  <c r="K52" i="3"/>
  <c r="S50" i="3"/>
  <c r="O49" i="3"/>
  <c r="U27" i="1"/>
  <c r="K48" i="3"/>
  <c r="S46" i="3"/>
  <c r="O45" i="3"/>
  <c r="U23" i="1"/>
  <c r="K44" i="3"/>
  <c r="O41" i="3"/>
  <c r="U18" i="1"/>
  <c r="O37" i="3"/>
  <c r="U14" i="1"/>
  <c r="U10" i="1"/>
  <c r="U6" i="1"/>
  <c r="U2" i="1"/>
  <c r="P92" i="1"/>
  <c r="P91" i="1"/>
  <c r="K93" i="3"/>
  <c r="K94" i="3"/>
  <c r="K73" i="3"/>
  <c r="K107" i="3"/>
  <c r="O76" i="3"/>
  <c r="U21" i="1"/>
  <c r="Q93" i="3"/>
  <c r="Q94" i="3"/>
  <c r="I93" i="3"/>
  <c r="I94" i="3"/>
  <c r="M92" i="3"/>
  <c r="M88" i="3"/>
  <c r="Q86" i="3"/>
  <c r="I85" i="3"/>
  <c r="M84" i="3"/>
  <c r="Q82" i="3"/>
  <c r="I81" i="3"/>
  <c r="M80" i="3"/>
  <c r="Q78" i="3"/>
  <c r="I77" i="3"/>
  <c r="M76" i="3"/>
  <c r="Q74" i="3"/>
  <c r="Q108" i="3"/>
  <c r="I73" i="3"/>
  <c r="I107" i="3"/>
  <c r="M72" i="3"/>
  <c r="M102" i="3"/>
  <c r="Q70" i="3"/>
  <c r="M68" i="3"/>
  <c r="Q66" i="3"/>
  <c r="I65" i="3"/>
  <c r="M64" i="3"/>
  <c r="I61" i="3"/>
  <c r="M60" i="3"/>
  <c r="Q58" i="3"/>
  <c r="I57" i="3"/>
  <c r="M56" i="3"/>
  <c r="Q54" i="3"/>
  <c r="I53" i="3"/>
  <c r="M52" i="3"/>
  <c r="Q50" i="3"/>
  <c r="I49" i="3"/>
  <c r="M48" i="3"/>
  <c r="Q46" i="3"/>
  <c r="I45" i="3"/>
  <c r="M44" i="3"/>
  <c r="M40" i="3"/>
  <c r="M36" i="3"/>
  <c r="T9" i="1"/>
  <c r="T5" i="1"/>
  <c r="K91" i="1"/>
  <c r="K92" i="1"/>
  <c r="L66" i="1"/>
  <c r="G89" i="3" s="1"/>
  <c r="F89" i="3"/>
  <c r="L65" i="1"/>
  <c r="G88" i="3" s="1"/>
  <c r="F88" i="3"/>
  <c r="L56" i="1"/>
  <c r="F80" i="3"/>
  <c r="L79" i="1"/>
  <c r="T79" i="1" s="1"/>
  <c r="F72" i="3"/>
  <c r="L43" i="1"/>
  <c r="T43" i="1" s="1"/>
  <c r="F64" i="3"/>
  <c r="L34" i="1"/>
  <c r="T34" i="1" s="1"/>
  <c r="F56" i="3"/>
  <c r="L26" i="1"/>
  <c r="F48" i="3"/>
  <c r="L17" i="1"/>
  <c r="G40" i="3" s="1"/>
  <c r="F40" i="3"/>
  <c r="L63" i="1"/>
  <c r="G87" i="3" s="1"/>
  <c r="F87" i="3"/>
  <c r="L55" i="1"/>
  <c r="T55" i="1" s="1"/>
  <c r="F79" i="3"/>
  <c r="L52" i="1"/>
  <c r="F71" i="3"/>
  <c r="L42" i="1"/>
  <c r="T42" i="1" s="1"/>
  <c r="F63" i="3"/>
  <c r="L33" i="1"/>
  <c r="F55" i="3"/>
  <c r="L25" i="1"/>
  <c r="F47" i="3"/>
  <c r="L16" i="1"/>
  <c r="G39" i="3" s="1"/>
  <c r="F39" i="3"/>
  <c r="L57" i="1"/>
  <c r="T57" i="1" s="1"/>
  <c r="L62" i="1"/>
  <c r="T62" i="1" s="1"/>
  <c r="F86" i="3"/>
  <c r="L54" i="1"/>
  <c r="F78" i="3"/>
  <c r="L51" i="1"/>
  <c r="F70" i="3"/>
  <c r="L41" i="1"/>
  <c r="G62" i="3" s="1"/>
  <c r="F62" i="3"/>
  <c r="L32" i="1"/>
  <c r="F54" i="3"/>
  <c r="L24" i="1"/>
  <c r="T24" i="1" s="1"/>
  <c r="F46" i="3"/>
  <c r="L15" i="1"/>
  <c r="G38" i="3" s="1"/>
  <c r="F38" i="3"/>
  <c r="L44" i="1"/>
  <c r="F65" i="3"/>
  <c r="L18" i="1"/>
  <c r="G41" i="3" s="1"/>
  <c r="F41" i="3"/>
  <c r="L84" i="1"/>
  <c r="L71" i="1"/>
  <c r="F93" i="3"/>
  <c r="L49" i="1"/>
  <c r="G69" i="3" s="1"/>
  <c r="F69" i="3"/>
  <c r="L31" i="1"/>
  <c r="F53" i="3"/>
  <c r="L35" i="1"/>
  <c r="L60" i="1"/>
  <c r="T60" i="1" s="1"/>
  <c r="F84" i="3"/>
  <c r="L48" i="1"/>
  <c r="F68" i="3"/>
  <c r="L30" i="1"/>
  <c r="T30" i="1" s="1"/>
  <c r="F52" i="3"/>
  <c r="L22" i="1"/>
  <c r="F44" i="3"/>
  <c r="L27" i="1"/>
  <c r="L68" i="1"/>
  <c r="G91" i="3" s="1"/>
  <c r="F91" i="3"/>
  <c r="L59" i="1"/>
  <c r="F83" i="3"/>
  <c r="L86" i="1"/>
  <c r="F75" i="3"/>
  <c r="L47" i="1"/>
  <c r="F67" i="3"/>
  <c r="L37" i="1"/>
  <c r="T37" i="1" s="1"/>
  <c r="F59" i="3"/>
  <c r="L29" i="1"/>
  <c r="F51" i="3"/>
  <c r="L20" i="1"/>
  <c r="G43" i="3" s="1"/>
  <c r="F43" i="3"/>
  <c r="L12" i="1"/>
  <c r="G35" i="3" s="1"/>
  <c r="F35" i="3"/>
  <c r="L61" i="1"/>
  <c r="F85" i="3"/>
  <c r="L53" i="1"/>
  <c r="F77" i="3"/>
  <c r="L40" i="1"/>
  <c r="T40" i="1" s="1"/>
  <c r="F61" i="3"/>
  <c r="L23" i="1"/>
  <c r="F45" i="3"/>
  <c r="L14" i="1"/>
  <c r="G37" i="3" s="1"/>
  <c r="F37" i="3"/>
  <c r="L69" i="1"/>
  <c r="G92" i="3" s="1"/>
  <c r="F92" i="3"/>
  <c r="L21" i="1"/>
  <c r="T21" i="1" s="1"/>
  <c r="F76" i="3"/>
  <c r="L38" i="1"/>
  <c r="F60" i="3"/>
  <c r="L13" i="1"/>
  <c r="G36" i="3" s="1"/>
  <c r="F36" i="3"/>
  <c r="L67" i="1"/>
  <c r="G90" i="3" s="1"/>
  <c r="F90" i="3"/>
  <c r="L58" i="1"/>
  <c r="T58" i="1" s="1"/>
  <c r="F82" i="3"/>
  <c r="L85" i="1"/>
  <c r="T85" i="1" s="1"/>
  <c r="F74" i="3"/>
  <c r="L45" i="1"/>
  <c r="F66" i="3"/>
  <c r="L36" i="1"/>
  <c r="F58" i="3"/>
  <c r="L28" i="1"/>
  <c r="F50" i="3"/>
  <c r="L19" i="1"/>
  <c r="G42" i="3" s="1"/>
  <c r="F42" i="3"/>
  <c r="P26" i="3"/>
  <c r="P27" i="3"/>
  <c r="P28" i="3"/>
  <c r="P29" i="3"/>
  <c r="P30" i="3"/>
  <c r="P31" i="3"/>
  <c r="P32" i="3"/>
  <c r="P33" i="3"/>
  <c r="P34" i="3"/>
  <c r="G45" i="3" l="1"/>
  <c r="G77" i="3"/>
  <c r="G83" i="3"/>
  <c r="G66" i="3"/>
  <c r="G85" i="3"/>
  <c r="G47" i="3"/>
  <c r="G50" i="3"/>
  <c r="G53" i="3"/>
  <c r="G58" i="3"/>
  <c r="G51" i="3"/>
  <c r="G71" i="3"/>
  <c r="G48" i="3"/>
  <c r="G80" i="3"/>
  <c r="T20" i="1"/>
  <c r="G60" i="3"/>
  <c r="G67" i="3"/>
  <c r="G57" i="3"/>
  <c r="G55" i="3"/>
  <c r="G64" i="3"/>
  <c r="T29" i="1"/>
  <c r="G68" i="3"/>
  <c r="G70" i="3"/>
  <c r="T13" i="1"/>
  <c r="T26" i="1"/>
  <c r="T41" i="1"/>
  <c r="T14" i="1"/>
  <c r="T31" i="1"/>
  <c r="T49" i="1"/>
  <c r="G59" i="3"/>
  <c r="G93" i="3"/>
  <c r="G94" i="3"/>
  <c r="T56" i="1"/>
  <c r="T65" i="1"/>
  <c r="U92" i="1"/>
  <c r="L91" i="1"/>
  <c r="T71" i="1"/>
  <c r="T53" i="1"/>
  <c r="T61" i="1"/>
  <c r="G79" i="3"/>
  <c r="G56" i="3"/>
  <c r="G49" i="3"/>
  <c r="G84" i="3"/>
  <c r="G73" i="3"/>
  <c r="G107" i="3"/>
  <c r="G46" i="3"/>
  <c r="G78" i="3"/>
  <c r="T17" i="1"/>
  <c r="T59" i="1"/>
  <c r="T28" i="1"/>
  <c r="T45" i="1"/>
  <c r="L92" i="1"/>
  <c r="T18" i="1"/>
  <c r="T35" i="1"/>
  <c r="T48" i="1"/>
  <c r="T69" i="1"/>
  <c r="T12" i="1"/>
  <c r="T25" i="1"/>
  <c r="T33" i="1"/>
  <c r="T15" i="1"/>
  <c r="T67" i="1"/>
  <c r="T84" i="1"/>
  <c r="G74" i="3"/>
  <c r="G108" i="3"/>
  <c r="G44" i="3"/>
  <c r="G54" i="3"/>
  <c r="G86" i="3"/>
  <c r="T22" i="1"/>
  <c r="T38" i="1"/>
  <c r="T63" i="1"/>
  <c r="T32" i="1"/>
  <c r="T51" i="1"/>
  <c r="T23" i="1"/>
  <c r="T66" i="1"/>
  <c r="G82" i="3"/>
  <c r="G61" i="3"/>
  <c r="G75" i="3"/>
  <c r="G109" i="3"/>
  <c r="T16" i="1"/>
  <c r="T47" i="1"/>
  <c r="T19" i="1"/>
  <c r="T54" i="1"/>
  <c r="T52" i="1"/>
  <c r="G76" i="3"/>
  <c r="G81" i="3"/>
  <c r="G63" i="3"/>
  <c r="G72" i="3"/>
  <c r="G102" i="3"/>
  <c r="G52" i="3"/>
  <c r="G65" i="3"/>
  <c r="T86" i="1"/>
  <c r="T68" i="1"/>
  <c r="T36" i="1"/>
  <c r="T27" i="1"/>
  <c r="T44" i="1"/>
  <c r="R26" i="3"/>
  <c r="R27" i="3"/>
  <c r="R28" i="3"/>
  <c r="R29" i="3"/>
  <c r="R30" i="3"/>
  <c r="R31" i="3"/>
  <c r="R32" i="3"/>
  <c r="R33" i="3"/>
  <c r="R34" i="3"/>
  <c r="R25" i="3"/>
  <c r="P25" i="3"/>
  <c r="N26" i="3"/>
  <c r="N27" i="3"/>
  <c r="N28" i="3"/>
  <c r="N29" i="3"/>
  <c r="N30" i="3"/>
  <c r="N31" i="3"/>
  <c r="N32" i="3"/>
  <c r="N33" i="3"/>
  <c r="N34" i="3"/>
  <c r="N25" i="3"/>
  <c r="F27" i="3"/>
  <c r="F29" i="3"/>
  <c r="F25" i="3"/>
  <c r="S26" i="3"/>
  <c r="S27" i="3"/>
  <c r="S28" i="3"/>
  <c r="S29" i="3"/>
  <c r="S30" i="3"/>
  <c r="S31" i="3"/>
  <c r="S32" i="3"/>
  <c r="S33" i="3"/>
  <c r="S34" i="3"/>
  <c r="S25" i="3"/>
  <c r="Q26" i="3"/>
  <c r="Q27" i="3"/>
  <c r="Q28" i="3"/>
  <c r="Q29" i="3"/>
  <c r="Q30" i="3"/>
  <c r="Q31" i="3"/>
  <c r="Q32" i="3"/>
  <c r="Q33" i="3"/>
  <c r="Q34" i="3"/>
  <c r="T92" i="1" l="1"/>
  <c r="G27" i="3"/>
  <c r="G29" i="3"/>
  <c r="F26" i="3"/>
  <c r="G26" i="3"/>
  <c r="F28" i="3"/>
  <c r="G28" i="3"/>
  <c r="F34" i="3"/>
  <c r="G34" i="3"/>
  <c r="F31" i="3"/>
  <c r="G31" i="3"/>
  <c r="G33" i="3"/>
  <c r="F33" i="3"/>
  <c r="F32" i="3"/>
  <c r="G32" i="3"/>
  <c r="F30" i="3"/>
  <c r="G30" i="3"/>
  <c r="H26" i="3"/>
  <c r="J26" i="3"/>
  <c r="L26" i="3"/>
  <c r="H27" i="3"/>
  <c r="J27" i="3"/>
  <c r="L27" i="3"/>
  <c r="H28" i="3"/>
  <c r="J28" i="3"/>
  <c r="L28" i="3"/>
  <c r="H29" i="3"/>
  <c r="J29" i="3"/>
  <c r="L29" i="3"/>
  <c r="H30" i="3"/>
  <c r="J30" i="3"/>
  <c r="L30" i="3"/>
  <c r="H31" i="3"/>
  <c r="J31" i="3"/>
  <c r="L31" i="3"/>
  <c r="H32" i="3"/>
  <c r="J32" i="3"/>
  <c r="L32" i="3"/>
  <c r="H33" i="3"/>
  <c r="J33" i="3"/>
  <c r="L33" i="3"/>
  <c r="H34" i="3"/>
  <c r="J34" i="3"/>
  <c r="L34" i="3"/>
  <c r="L25" i="3"/>
  <c r="J25" i="3"/>
  <c r="H25" i="3"/>
  <c r="M25" i="3"/>
  <c r="K25" i="3"/>
  <c r="M26" i="3"/>
  <c r="K26" i="3"/>
  <c r="M27" i="3"/>
  <c r="K27" i="3"/>
  <c r="M28" i="3"/>
  <c r="K28" i="3"/>
  <c r="M29" i="3"/>
  <c r="M30" i="3"/>
  <c r="M31" i="3"/>
  <c r="M32" i="3"/>
  <c r="K32" i="3"/>
  <c r="M33" i="3"/>
  <c r="K33" i="3"/>
  <c r="M34" i="3"/>
  <c r="K34" i="3"/>
  <c r="I30" i="3" l="1"/>
  <c r="I29" i="3"/>
  <c r="I28" i="3"/>
  <c r="I32" i="3"/>
  <c r="I31" i="3"/>
  <c r="I33" i="3"/>
  <c r="K31" i="3"/>
  <c r="I27" i="3"/>
  <c r="I34" i="3"/>
  <c r="I26" i="3"/>
  <c r="K30" i="3"/>
  <c r="G25" i="3"/>
  <c r="I25" i="3"/>
  <c r="K29" i="3"/>
  <c r="C26" i="3" l="1"/>
  <c r="D26" i="3"/>
  <c r="C27" i="3"/>
  <c r="D27" i="3"/>
  <c r="E27" i="3"/>
  <c r="C28" i="3"/>
  <c r="D28" i="3"/>
  <c r="E28" i="3"/>
  <c r="C29" i="3"/>
  <c r="D29" i="3"/>
  <c r="E29" i="3"/>
  <c r="C30" i="3"/>
  <c r="D30" i="3"/>
  <c r="E30" i="3"/>
  <c r="C31" i="3"/>
  <c r="D31" i="3"/>
  <c r="E31" i="3"/>
  <c r="C32" i="3"/>
  <c r="D32" i="3"/>
  <c r="E32" i="3"/>
  <c r="C33" i="3"/>
  <c r="D33" i="3"/>
  <c r="E33" i="3"/>
  <c r="C34" i="3"/>
  <c r="D34" i="3"/>
  <c r="E34" i="3"/>
  <c r="C25" i="3"/>
  <c r="D25" i="3"/>
  <c r="E25" i="3"/>
  <c r="O34" i="3"/>
  <c r="O33" i="3"/>
  <c r="O32" i="3"/>
  <c r="O31" i="3"/>
  <c r="O30" i="3"/>
  <c r="O29" i="3"/>
  <c r="O28" i="3"/>
  <c r="O27" i="3"/>
  <c r="O26" i="3"/>
  <c r="Q25" i="3"/>
  <c r="O25" i="3"/>
  <c r="D14" i="3" l="1"/>
  <c r="G12" i="3"/>
  <c r="G13" i="3"/>
  <c r="G14" i="3"/>
  <c r="S14" i="3"/>
  <c r="K14" i="3"/>
  <c r="S13" i="3"/>
  <c r="K13" i="3"/>
  <c r="S12" i="3"/>
  <c r="K12" i="3"/>
  <c r="I14" i="3"/>
  <c r="Q13" i="3"/>
  <c r="Q12" i="3"/>
  <c r="N14" i="3"/>
  <c r="E14" i="3"/>
  <c r="E12" i="3"/>
  <c r="L14" i="3"/>
  <c r="D13" i="3"/>
  <c r="R14" i="3"/>
  <c r="J14" i="3"/>
  <c r="R13" i="3"/>
  <c r="J13" i="3"/>
  <c r="R12" i="3"/>
  <c r="J12" i="3"/>
  <c r="Q14" i="3"/>
  <c r="I13" i="3"/>
  <c r="I12" i="3"/>
  <c r="F14" i="3"/>
  <c r="N12" i="3"/>
  <c r="M14" i="3"/>
  <c r="E13" i="3"/>
  <c r="L13" i="3"/>
  <c r="L12" i="3"/>
  <c r="P14" i="3"/>
  <c r="H14" i="3"/>
  <c r="P13" i="3"/>
  <c r="H13" i="3"/>
  <c r="P12" i="3"/>
  <c r="H12" i="3"/>
  <c r="O14" i="3"/>
  <c r="O13" i="3"/>
  <c r="O12" i="3"/>
  <c r="N13" i="3"/>
  <c r="F13" i="3"/>
  <c r="F12" i="3"/>
  <c r="M13" i="3"/>
  <c r="M12" i="3"/>
  <c r="D12" i="3"/>
  <c r="I15" i="3" l="1"/>
  <c r="M15" i="3"/>
  <c r="H15" i="3"/>
  <c r="E15" i="3"/>
  <c r="N15" i="3"/>
  <c r="D15" i="3"/>
  <c r="R15" i="3"/>
  <c r="G15" i="3"/>
  <c r="O15" i="3"/>
  <c r="P15" i="3"/>
  <c r="F15" i="3"/>
  <c r="J15" i="3"/>
  <c r="Q15" i="3"/>
  <c r="K15" i="3"/>
  <c r="L15" i="3"/>
  <c r="S15" i="3"/>
</calcChain>
</file>

<file path=xl/sharedStrings.xml><?xml version="1.0" encoding="utf-8"?>
<sst xmlns="http://schemas.openxmlformats.org/spreadsheetml/2006/main" count="640" uniqueCount="180">
  <si>
    <t>SiteRef</t>
  </si>
  <si>
    <t>Proposed_Use</t>
  </si>
  <si>
    <t>Area_Ha</t>
  </si>
  <si>
    <t>FZ3b_pct</t>
  </si>
  <si>
    <t>FZ3a_pct</t>
  </si>
  <si>
    <t>FZ2_pct</t>
  </si>
  <si>
    <t>uFMfSW30yr_pct</t>
  </si>
  <si>
    <t>uFMfSW100yr_pct</t>
  </si>
  <si>
    <t>uFMfSW1000yr_pct</t>
  </si>
  <si>
    <t>Summary Table</t>
  </si>
  <si>
    <t>The colour coding shows the highest risk element of the flood zone that is present on site and is not in itself an indication of whether the site should or shouldn’t be developed for flooding reason</t>
  </si>
  <si>
    <t>Flood Zone 1</t>
  </si>
  <si>
    <t>Flood Zone 2</t>
  </si>
  <si>
    <t>Flood Zone 3a</t>
  </si>
  <si>
    <t>Flood Zone 3b</t>
  </si>
  <si>
    <t>Proposed Use</t>
  </si>
  <si>
    <t>Number of Sites</t>
  </si>
  <si>
    <t>Area (ha)</t>
  </si>
  <si>
    <t xml:space="preserve">No. 100% </t>
  </si>
  <si>
    <t>No.</t>
  </si>
  <si>
    <t>Key</t>
  </si>
  <si>
    <t>TOTAL</t>
  </si>
  <si>
    <t>Main Table</t>
  </si>
  <si>
    <t xml:space="preserve">Flood Zone 1 + Surface Water </t>
  </si>
  <si>
    <t>Site Reference</t>
  </si>
  <si>
    <t>Site Name</t>
  </si>
  <si>
    <t>%</t>
  </si>
  <si>
    <t>Development Viability</t>
  </si>
  <si>
    <t>FZ1</t>
  </si>
  <si>
    <t>FZ3a_Area</t>
  </si>
  <si>
    <t>FZ2_Area</t>
  </si>
  <si>
    <t>uFMfSW30yr_Area</t>
  </si>
  <si>
    <t>uFMfSW100yr_Area</t>
  </si>
  <si>
    <t>uFMfSW1000yr_Area</t>
  </si>
  <si>
    <t>FZ3b_Area</t>
  </si>
  <si>
    <t>Name</t>
  </si>
  <si>
    <t>FZ1_Area</t>
  </si>
  <si>
    <t>Residential</t>
  </si>
  <si>
    <t>Employment</t>
  </si>
  <si>
    <t>Mixed Use</t>
  </si>
  <si>
    <t>Significant Surface Water Risk?</t>
  </si>
  <si>
    <t>Level 1 SFRA Local Plan Sites Assessment</t>
  </si>
  <si>
    <t>Level 1 Strategic Recommendation (see SFRA Report)</t>
  </si>
  <si>
    <t>Risk of Flooding from Surface Water</t>
  </si>
  <si>
    <t>High Risk (1 in 30 year outline)</t>
  </si>
  <si>
    <t>Medium Risk (1 in 100 year outline)</t>
  </si>
  <si>
    <t>Low Risk (1 in 1000 year outline)</t>
  </si>
  <si>
    <t>Fluvial Flood Zone Coverage</t>
  </si>
  <si>
    <t>Flood Risk Vulnerability Classification (NPPF)</t>
  </si>
  <si>
    <t>Recommendation A</t>
  </si>
  <si>
    <t>Recommendation C</t>
  </si>
  <si>
    <t>Recommendation D</t>
  </si>
  <si>
    <t>Recommendation E</t>
  </si>
  <si>
    <t>Recommendation B</t>
  </si>
  <si>
    <t>Darlington Borough Council</t>
  </si>
  <si>
    <t>Council Comments</t>
  </si>
  <si>
    <t>Faverdale East Business Park</t>
  </si>
  <si>
    <t>Faverdale Industrial Estate</t>
  </si>
  <si>
    <t>Drinkfield Industrial Estate</t>
  </si>
  <si>
    <t>Longfield Road</t>
  </si>
  <si>
    <t>Cleveland Industrial Estate</t>
  </si>
  <si>
    <t>Red Barnes Way</t>
  </si>
  <si>
    <t>McMullen Road (West-Blacketts Site)</t>
  </si>
  <si>
    <t>Banks Road</t>
  </si>
  <si>
    <t>Barton Street/Haughton Road</t>
  </si>
  <si>
    <t>Lingfield Point</t>
  </si>
  <si>
    <t>Ingenium Parc</t>
  </si>
  <si>
    <t>Morton Park</t>
  </si>
  <si>
    <t>Yarm Road Industrial Estate</t>
  </si>
  <si>
    <t>Durham Tees Valley Airport North</t>
  </si>
  <si>
    <t>Durham Tees Valley Airport South</t>
  </si>
  <si>
    <t>Aycliffe</t>
  </si>
  <si>
    <t>Yarm Road South</t>
  </si>
  <si>
    <t>Heighington Lane North</t>
  </si>
  <si>
    <t>Heighington Lane South</t>
  </si>
  <si>
    <t>Meynell Road (EAST)</t>
  </si>
  <si>
    <t>Link 66</t>
  </si>
  <si>
    <t>Town Centre Fringe</t>
  </si>
  <si>
    <t>Central Park South</t>
  </si>
  <si>
    <t>Blackwell Grange East</t>
  </si>
  <si>
    <t>Eggleston View Malvern Crescent</t>
  </si>
  <si>
    <t>Elm Tree Farm</t>
  </si>
  <si>
    <t>Former Arts Centre, Vane Terrace</t>
  </si>
  <si>
    <t>Former Corus Site, Whessoe Road</t>
  </si>
  <si>
    <t>Springfield School</t>
  </si>
  <si>
    <t>Mowden Hall</t>
  </si>
  <si>
    <t>Rear of Cockerton Club</t>
  </si>
  <si>
    <t>Sherbourne Close</t>
  </si>
  <si>
    <t>Cobby Castle Lane, Bishopton</t>
  </si>
  <si>
    <t>Walworth Road, Heighington</t>
  </si>
  <si>
    <t>Greater Faverdale</t>
  </si>
  <si>
    <t>1 Skinnergate</t>
  </si>
  <si>
    <t>Rear of 37 Larchfield Street</t>
  </si>
  <si>
    <t>Lingfield Point East</t>
  </si>
  <si>
    <t>Skerningham</t>
  </si>
  <si>
    <t>53 Blackwell</t>
  </si>
  <si>
    <t>Land North of Allington Way</t>
  </si>
  <si>
    <t>School Aycliffe East</t>
  </si>
  <si>
    <t>Yes</t>
  </si>
  <si>
    <t>No</t>
  </si>
  <si>
    <t>Consider site layout and design around flood risk</t>
  </si>
  <si>
    <t>Alderman Leach</t>
  </si>
  <si>
    <t>South of Burtree Lane</t>
  </si>
  <si>
    <t>Berrymead Farm</t>
  </si>
  <si>
    <t>Cattle Mart</t>
  </si>
  <si>
    <t>Great Burdon</t>
  </si>
  <si>
    <t>Beech Crescent West, Heighington</t>
  </si>
  <si>
    <t>South Coniscliffe Park</t>
  </si>
  <si>
    <t>67 East of Middleton Lane, MSG</t>
  </si>
  <si>
    <t>West Park Garden Village</t>
  </si>
  <si>
    <t>Land west of Oak Tree MSG</t>
  </si>
  <si>
    <t>West of St Georges Gate, MSG</t>
  </si>
  <si>
    <t>Beech Crescent East Heighington</t>
  </si>
  <si>
    <t>Maxgate Farm MSG</t>
  </si>
  <si>
    <t>Hall Farm, Branksome</t>
  </si>
  <si>
    <t>Oak Tree Farm, MSG</t>
  </si>
  <si>
    <t>East of Whessoe House at Burtree Lane</t>
  </si>
  <si>
    <t>Open Space, Wylam Grange</t>
  </si>
  <si>
    <t>Black Path, Faverdale</t>
  </si>
  <si>
    <t>Playing Field West Auckland Road</t>
  </si>
  <si>
    <t>Brinkburn Allotments Bellburn Lane</t>
  </si>
  <si>
    <t>Land at Wycliffe Way/Edinburgh Drive</t>
  </si>
  <si>
    <t>Alderman Crook Recreation Ground Yarm Road</t>
  </si>
  <si>
    <t>Land south of railway, MSG</t>
  </si>
  <si>
    <t>Darlington Hosptial South</t>
  </si>
  <si>
    <t>South of Eggleston View</t>
  </si>
  <si>
    <t>17 Coniscliffe Road</t>
  </si>
  <si>
    <t>Grange House, Grange Road</t>
  </si>
  <si>
    <t>Northgate House, Town Centre</t>
  </si>
  <si>
    <t>Snipe Lane, Hurworth Moor</t>
  </si>
  <si>
    <t>Coniscliffe Park North</t>
  </si>
  <si>
    <t>North of Great Burdon</t>
  </si>
  <si>
    <t>Land south of High Stell MSG</t>
  </si>
  <si>
    <t>Oak Tree Pub MSG</t>
  </si>
  <si>
    <t>Land between Yarm Road &amp; Railway Line East MSG</t>
  </si>
  <si>
    <t>East of Lingfield Point</t>
  </si>
  <si>
    <t>Meynell Road West (Morrison North Road)</t>
  </si>
  <si>
    <t>South WestTown Centre Fringe (Beaumont Street)</t>
  </si>
  <si>
    <t>Haughton Rd / Blackett Road</t>
  </si>
  <si>
    <t>McMullen Road East</t>
  </si>
  <si>
    <t>Morton Palms Business Park</t>
  </si>
  <si>
    <t>Whessoe Road</t>
  </si>
  <si>
    <t>Albert Hill Industrial Estate</t>
  </si>
  <si>
    <t>Commercial and Kendrew Street Car Parks</t>
  </si>
  <si>
    <t>Mixed use</t>
  </si>
  <si>
    <t>QA</t>
  </si>
  <si>
    <t>More Vulnerable</t>
  </si>
  <si>
    <t>Less Vulnerable</t>
  </si>
  <si>
    <t>Consider withdrawal</t>
  </si>
  <si>
    <t>Consider site layout and design</t>
  </si>
  <si>
    <t>Subject to FRA</t>
  </si>
  <si>
    <t>Should be permitted subject to agreement with LPA and LLFA</t>
  </si>
  <si>
    <t>Exception Test</t>
  </si>
  <si>
    <t>Humbleton Farm Cattle Mart Relocation</t>
  </si>
  <si>
    <t>*</t>
  </si>
  <si>
    <t>001</t>
  </si>
  <si>
    <t>003</t>
  </si>
  <si>
    <t>008</t>
  </si>
  <si>
    <t>009</t>
  </si>
  <si>
    <t>011</t>
  </si>
  <si>
    <t>019</t>
  </si>
  <si>
    <t>020</t>
  </si>
  <si>
    <t>025</t>
  </si>
  <si>
    <t>026</t>
  </si>
  <si>
    <t>028</t>
  </si>
  <si>
    <t>034</t>
  </si>
  <si>
    <t>041</t>
  </si>
  <si>
    <t>051</t>
  </si>
  <si>
    <t>059</t>
  </si>
  <si>
    <t>062</t>
  </si>
  <si>
    <t>064</t>
  </si>
  <si>
    <t>067</t>
  </si>
  <si>
    <t>068</t>
  </si>
  <si>
    <t>077</t>
  </si>
  <si>
    <t>080</t>
  </si>
  <si>
    <t>089</t>
  </si>
  <si>
    <t>090</t>
  </si>
  <si>
    <t>091</t>
  </si>
  <si>
    <t>095</t>
  </si>
  <si>
    <t>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</si>
</sst>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809]dd\ mmmm\ yyyy;@"/>
    <numFmt numFmtId="165" formatCode="0.00000000000"/>
    <numFmt numFmtId="166" formatCode="0.0000"/>
    <numFmt numFmtId="167" formatCode="0.000000000"/>
    <numFmt numFmtId="168" formatCode="0.0"/>
    <numFmt numFmtId="169" formatCode="0.000000"/>
    <numFmt numFmtId="170" formatCode="0.00000000"/>
    <numFmt numFmtId="171" formatCode="0.00000"/>
  </numFmts>
  <fonts count="12" x14ac:knownFonts="1">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rgb="FF002060"/>
      <name val="Arial"/>
      <family val="2"/>
    </font>
    <font>
      <b/>
      <sz val="12"/>
      <name val="Arial"/>
      <family val="2"/>
    </font>
    <font>
      <sz val="10"/>
      <name val="Arial"/>
      <family val="2"/>
    </font>
    <font>
      <b/>
      <sz val="10"/>
      <color rgb="FF002060"/>
      <name val="Arial"/>
      <family val="2"/>
    </font>
    <font>
      <b/>
      <sz val="10"/>
      <color theme="0"/>
      <name val="Arial"/>
      <family val="2"/>
    </font>
    <font>
      <b/>
      <sz val="16"/>
      <name val="Arial"/>
      <family val="2"/>
    </font>
    <font>
      <b/>
      <sz val="16"/>
      <color rgb="FF002060"/>
      <name val="Arial"/>
      <family val="2"/>
    </font>
    <font>
      <b/>
      <sz val="14"/>
      <color rgb="FF002060"/>
      <name val="Arial"/>
      <family val="2"/>
    </font>
  </fonts>
  <fills count="12">
    <fill>
      <patternFill patternType="none"/>
    </fill>
    <fill>
      <patternFill patternType="gray125"/>
    </fill>
    <fill>
      <patternFill patternType="solid">
        <fgColor theme="5"/>
      </patternFill>
    </fill>
    <fill>
      <patternFill patternType="solid">
        <fgColor theme="9" tint="0.59999389629810485"/>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7A0000"/>
        <bgColor indexed="64"/>
      </patternFill>
    </fill>
    <fill>
      <patternFill patternType="solid">
        <fgColor theme="5"/>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0" fontId="2" fillId="4" borderId="0" applyFont="0"/>
  </cellStyleXfs>
  <cellXfs count="74">
    <xf numFmtId="0" fontId="0" fillId="0" borderId="0" xfId="0"/>
    <xf numFmtId="0" fontId="3" fillId="4" borderId="0" xfId="2" applyFont="1" applyBorder="1"/>
    <xf numFmtId="0" fontId="4" fillId="4" borderId="0" xfId="2" applyFont="1" applyBorder="1"/>
    <xf numFmtId="164" fontId="5" fillId="4" borderId="0" xfId="2" applyNumberFormat="1" applyFont="1" applyBorder="1" applyAlignment="1">
      <alignment horizontal="left"/>
    </xf>
    <xf numFmtId="0" fontId="7" fillId="4" borderId="0" xfId="2" applyFont="1" applyBorder="1"/>
    <xf numFmtId="0" fontId="3" fillId="0" borderId="6" xfId="2" applyFont="1" applyFill="1" applyBorder="1" applyAlignment="1">
      <alignment horizontal="center"/>
    </xf>
    <xf numFmtId="2" fontId="3" fillId="0" borderId="6" xfId="2" applyNumberFormat="1" applyFont="1" applyFill="1" applyBorder="1" applyAlignment="1">
      <alignment horizontal="center"/>
    </xf>
    <xf numFmtId="1" fontId="3" fillId="0" borderId="6" xfId="2" applyNumberFormat="1" applyFont="1" applyFill="1" applyBorder="1" applyAlignment="1">
      <alignment horizontal="center"/>
    </xf>
    <xf numFmtId="0" fontId="2" fillId="6" borderId="6" xfId="2" applyFont="1" applyFill="1" applyBorder="1" applyAlignment="1">
      <alignment horizontal="left"/>
    </xf>
    <xf numFmtId="0" fontId="2" fillId="0" borderId="6" xfId="2" applyFont="1" applyFill="1" applyBorder="1" applyAlignment="1">
      <alignment horizontal="center"/>
    </xf>
    <xf numFmtId="1" fontId="2" fillId="0" borderId="6" xfId="2" applyNumberFormat="1" applyFont="1" applyFill="1" applyBorder="1" applyAlignment="1">
      <alignment horizontal="center"/>
    </xf>
    <xf numFmtId="0" fontId="3" fillId="4" borderId="0" xfId="2" applyFont="1" applyAlignment="1">
      <alignment wrapText="1"/>
    </xf>
    <xf numFmtId="0" fontId="8" fillId="10" borderId="6" xfId="1" applyFont="1" applyFill="1" applyBorder="1" applyAlignment="1">
      <alignment horizontal="center" vertical="center" wrapText="1"/>
    </xf>
    <xf numFmtId="0" fontId="3" fillId="6" borderId="6" xfId="0" applyFont="1" applyFill="1" applyBorder="1"/>
    <xf numFmtId="0" fontId="3" fillId="5" borderId="0" xfId="0" applyFont="1" applyFill="1"/>
    <xf numFmtId="0" fontId="9" fillId="4" borderId="0" xfId="2" applyFont="1" applyBorder="1"/>
    <xf numFmtId="0" fontId="10" fillId="4" borderId="0" xfId="2" applyFont="1" applyBorder="1"/>
    <xf numFmtId="0" fontId="3" fillId="0" borderId="0" xfId="0" applyFont="1"/>
    <xf numFmtId="0" fontId="3" fillId="3" borderId="0" xfId="0" applyFont="1" applyFill="1"/>
    <xf numFmtId="1" fontId="0" fillId="0" borderId="0" xfId="0" applyNumberFormat="1"/>
    <xf numFmtId="165" fontId="0" fillId="0" borderId="0" xfId="0" applyNumberFormat="1"/>
    <xf numFmtId="166" fontId="3" fillId="3" borderId="0" xfId="0" applyNumberFormat="1" applyFont="1" applyFill="1"/>
    <xf numFmtId="0" fontId="6" fillId="5" borderId="0" xfId="0" applyFont="1" applyFill="1" applyBorder="1" applyAlignment="1">
      <alignment vertical="center" wrapText="1"/>
    </xf>
    <xf numFmtId="0" fontId="2" fillId="5" borderId="0" xfId="2" applyFont="1" applyFill="1" applyBorder="1" applyAlignment="1">
      <alignment horizontal="left"/>
    </xf>
    <xf numFmtId="0" fontId="2" fillId="5" borderId="0" xfId="2" applyFont="1" applyFill="1" applyBorder="1" applyAlignment="1">
      <alignment horizontal="center"/>
    </xf>
    <xf numFmtId="1" fontId="2" fillId="5" borderId="0" xfId="2" applyNumberFormat="1" applyFont="1" applyFill="1" applyBorder="1" applyAlignment="1">
      <alignment horizontal="center"/>
    </xf>
    <xf numFmtId="0" fontId="3" fillId="5" borderId="0" xfId="0" applyFont="1" applyFill="1" applyBorder="1"/>
    <xf numFmtId="0" fontId="3" fillId="7" borderId="8" xfId="2" applyFont="1" applyFill="1" applyBorder="1" applyAlignment="1">
      <alignment vertical="center"/>
    </xf>
    <xf numFmtId="0" fontId="3" fillId="8" borderId="9" xfId="2" applyFont="1" applyFill="1" applyBorder="1" applyAlignment="1">
      <alignment vertical="center"/>
    </xf>
    <xf numFmtId="0" fontId="3" fillId="9" borderId="9" xfId="2" applyFont="1" applyFill="1" applyBorder="1" applyAlignment="1">
      <alignment vertical="center"/>
    </xf>
    <xf numFmtId="0" fontId="3" fillId="6" borderId="10" xfId="2" applyFont="1" applyFill="1" applyBorder="1" applyAlignment="1">
      <alignment vertical="center"/>
    </xf>
    <xf numFmtId="0" fontId="11" fillId="4" borderId="0" xfId="2" applyFont="1" applyBorder="1"/>
    <xf numFmtId="0" fontId="3" fillId="6" borderId="6" xfId="0" applyFont="1" applyFill="1" applyBorder="1" applyAlignment="1">
      <alignment wrapText="1"/>
    </xf>
    <xf numFmtId="0" fontId="3" fillId="11" borderId="9" xfId="2" applyFont="1" applyFill="1" applyBorder="1" applyAlignment="1">
      <alignment vertical="center"/>
    </xf>
    <xf numFmtId="0" fontId="8" fillId="10" borderId="6" xfId="1" applyFont="1" applyFill="1" applyBorder="1" applyAlignment="1">
      <alignment horizontal="center" vertical="center" wrapText="1"/>
    </xf>
    <xf numFmtId="168" fontId="2" fillId="0" borderId="6" xfId="2" applyNumberFormat="1" applyFont="1" applyFill="1" applyBorder="1" applyAlignment="1">
      <alignment horizontal="center"/>
    </xf>
    <xf numFmtId="167" fontId="3" fillId="6" borderId="6" xfId="0" applyNumberFormat="1" applyFont="1" applyFill="1" applyBorder="1"/>
    <xf numFmtId="0" fontId="0" fillId="0" borderId="0" xfId="0" applyFont="1"/>
    <xf numFmtId="169" fontId="0" fillId="0" borderId="0" xfId="0" applyNumberFormat="1" applyFont="1"/>
    <xf numFmtId="1" fontId="0" fillId="0" borderId="0" xfId="0" applyNumberFormat="1" applyFont="1"/>
    <xf numFmtId="165" fontId="0" fillId="0" borderId="0" xfId="0" applyNumberFormat="1" applyFont="1"/>
    <xf numFmtId="2" fontId="8" fillId="10" borderId="6" xfId="1" applyNumberFormat="1" applyFont="1" applyFill="1" applyBorder="1" applyAlignment="1">
      <alignment horizontal="center" vertical="center" wrapText="1"/>
    </xf>
    <xf numFmtId="0" fontId="8" fillId="10" borderId="6" xfId="1" applyFont="1" applyFill="1" applyBorder="1" applyAlignment="1">
      <alignment horizontal="center" vertical="center" wrapText="1"/>
    </xf>
    <xf numFmtId="0" fontId="3" fillId="0" borderId="6" xfId="2" applyFont="1" applyFill="1" applyBorder="1" applyAlignment="1">
      <alignment horizontal="left"/>
    </xf>
    <xf numFmtId="0" fontId="8" fillId="10" borderId="6"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3" fillId="5" borderId="0" xfId="0" applyFont="1" applyFill="1" applyAlignment="1">
      <alignment wrapText="1"/>
    </xf>
    <xf numFmtId="0" fontId="3" fillId="6" borderId="1" xfId="0" applyFont="1" applyFill="1" applyBorder="1"/>
    <xf numFmtId="0" fontId="3" fillId="6" borderId="11" xfId="0" applyFont="1" applyFill="1" applyBorder="1"/>
    <xf numFmtId="2" fontId="3" fillId="6" borderId="6" xfId="0" applyNumberFormat="1" applyFont="1" applyFill="1" applyBorder="1"/>
    <xf numFmtId="0" fontId="8" fillId="10" borderId="1" xfId="1" applyFont="1" applyFill="1" applyBorder="1" applyAlignment="1">
      <alignment horizontal="center" vertical="center" wrapText="1"/>
    </xf>
    <xf numFmtId="1" fontId="0" fillId="0" borderId="0" xfId="0" applyNumberFormat="1" applyAlignment="1">
      <alignment wrapText="1"/>
    </xf>
    <xf numFmtId="167" fontId="0" fillId="0" borderId="0" xfId="0" applyNumberFormat="1"/>
    <xf numFmtId="170" fontId="0" fillId="0" borderId="0" xfId="0" applyNumberFormat="1"/>
    <xf numFmtId="171" fontId="3" fillId="3" borderId="0" xfId="0" applyNumberFormat="1" applyFont="1" applyFill="1"/>
    <xf numFmtId="0" fontId="3" fillId="6" borderId="1" xfId="0" applyFont="1" applyFill="1" applyBorder="1" applyAlignment="1">
      <alignment wrapText="1"/>
    </xf>
    <xf numFmtId="1" fontId="3" fillId="6" borderId="6" xfId="0" applyNumberFormat="1" applyFont="1" applyFill="1" applyBorder="1" applyAlignment="1">
      <alignment wrapText="1"/>
    </xf>
    <xf numFmtId="0" fontId="0" fillId="8" borderId="0" xfId="0" applyFill="1"/>
    <xf numFmtId="0" fontId="3" fillId="8" borderId="0" xfId="0" applyFont="1" applyFill="1"/>
    <xf numFmtId="166" fontId="3" fillId="8" borderId="0" xfId="0" applyNumberFormat="1" applyFont="1" applyFill="1"/>
    <xf numFmtId="171" fontId="3" fillId="8" borderId="0" xfId="0" applyNumberFormat="1" applyFont="1" applyFill="1"/>
    <xf numFmtId="166" fontId="0" fillId="8" borderId="0" xfId="0" applyNumberFormat="1" applyFill="1"/>
    <xf numFmtId="170" fontId="0" fillId="8" borderId="0" xfId="0" applyNumberFormat="1" applyFill="1"/>
    <xf numFmtId="165" fontId="0" fillId="8" borderId="0" xfId="0" applyNumberFormat="1" applyFill="1"/>
    <xf numFmtId="0" fontId="3" fillId="6" borderId="11" xfId="0" applyFont="1" applyFill="1" applyBorder="1" applyAlignment="1">
      <alignment wrapText="1"/>
    </xf>
    <xf numFmtId="2" fontId="3" fillId="6" borderId="11" xfId="0" applyNumberFormat="1" applyFont="1" applyFill="1" applyBorder="1"/>
    <xf numFmtId="49" fontId="0" fillId="0" borderId="0" xfId="0" applyNumberFormat="1"/>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7" xfId="0" applyFont="1" applyFill="1" applyBorder="1" applyAlignment="1">
      <alignment horizontal="left" vertical="center" wrapText="1"/>
    </xf>
    <xf numFmtId="0" fontId="8" fillId="10" borderId="6"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8" fillId="10" borderId="3" xfId="1" applyFont="1" applyFill="1" applyBorder="1" applyAlignment="1">
      <alignment horizontal="center" vertical="center" wrapText="1"/>
    </xf>
    <xf numFmtId="0" fontId="8" fillId="10" borderId="2" xfId="1" applyFont="1" applyFill="1" applyBorder="1" applyAlignment="1">
      <alignment horizontal="center" vertical="center" wrapText="1"/>
    </xf>
  </cellXfs>
  <cellStyles count="3">
    <cellStyle name="Accent2" xfId="1" builtinId="33"/>
    <cellStyle name="Normal" xfId="0" builtinId="0"/>
    <cellStyle name="Style 1" xfId="2" xr:uid="{00000000-0005-0000-0000-000002000000}"/>
  </cellStyles>
  <dxfs count="20">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s>
  <tableStyles count="0" defaultTableStyle="TableStyleMedium2" defaultPivotStyle="PivotStyleLight16"/>
  <colors>
    <mruColors>
      <color rgb="FF9751CB"/>
      <color rgb="FF7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55217</xdr:colOff>
      <xdr:row>0</xdr:row>
      <xdr:rowOff>22012</xdr:rowOff>
    </xdr:from>
    <xdr:to>
      <xdr:col>1</xdr:col>
      <xdr:colOff>1202577</xdr:colOff>
      <xdr:row>6</xdr:row>
      <xdr:rowOff>90048</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305" y="178894"/>
          <a:ext cx="1147360" cy="100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59531</xdr:rowOff>
    </xdr:from>
    <xdr:to>
      <xdr:col>2</xdr:col>
      <xdr:colOff>2266950</xdr:colOff>
      <xdr:row>4</xdr:row>
      <xdr:rowOff>154781</xdr:rowOff>
    </xdr:to>
    <xdr:pic>
      <xdr:nvPicPr>
        <xdr:cNvPr id="4" name="Picture 3">
          <a:extLst>
            <a:ext uri="{FF2B5EF4-FFF2-40B4-BE49-F238E27FC236}">
              <a16:creationId xmlns:a16="http://schemas.microsoft.com/office/drawing/2014/main" id="{CFB788C5-7087-40CB-BF2F-0411BAFFE78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69281" y="226219"/>
          <a:ext cx="2266950"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164"/>
  <sheetViews>
    <sheetView tabSelected="1" topLeftCell="A7" zoomScale="80" zoomScaleNormal="80" workbookViewId="0">
      <selection activeCell="T22" sqref="T22"/>
    </sheetView>
  </sheetViews>
  <sheetFormatPr defaultColWidth="9.1796875" defaultRowHeight="12.5" x14ac:dyDescent="0.25"/>
  <cols>
    <col min="1" max="1" width="2.54296875" style="14" customWidth="1"/>
    <col min="2" max="2" width="27.7265625" style="14" customWidth="1"/>
    <col min="3" max="3" width="34.26953125" style="14" customWidth="1"/>
    <col min="4" max="4" width="16" style="14" customWidth="1"/>
    <col min="5" max="19" width="12.7265625" style="14" customWidth="1"/>
    <col min="20" max="20" width="12.1796875" style="14" customWidth="1"/>
    <col min="21" max="21" width="26.54296875" style="14" customWidth="1"/>
    <col min="22" max="22" width="19.26953125" style="14" customWidth="1"/>
    <col min="23" max="23" width="35.81640625" style="46" customWidth="1"/>
    <col min="24" max="24" width="35.81640625" style="1" customWidth="1"/>
    <col min="25" max="25" width="33.54296875" style="14" customWidth="1"/>
    <col min="26" max="16384" width="9.1796875" style="14"/>
  </cols>
  <sheetData>
    <row r="1" spans="2:24" x14ac:dyDescent="0.25">
      <c r="X1" s="14"/>
    </row>
    <row r="2" spans="2:24" x14ac:dyDescent="0.25">
      <c r="X2" s="14"/>
    </row>
    <row r="3" spans="2:24" x14ac:dyDescent="0.25">
      <c r="X3" s="14"/>
    </row>
    <row r="4" spans="2:24" x14ac:dyDescent="0.25">
      <c r="X4" s="14"/>
    </row>
    <row r="5" spans="2:24" x14ac:dyDescent="0.25">
      <c r="X5" s="14"/>
    </row>
    <row r="6" spans="2:24" x14ac:dyDescent="0.25">
      <c r="X6" s="14"/>
    </row>
    <row r="7" spans="2:24" ht="18" x14ac:dyDescent="0.4">
      <c r="C7" s="4"/>
      <c r="D7" s="1"/>
      <c r="E7" s="1"/>
      <c r="F7" s="31" t="s">
        <v>9</v>
      </c>
      <c r="G7" s="1"/>
      <c r="H7" s="1"/>
      <c r="I7" s="1"/>
      <c r="J7" s="1"/>
      <c r="K7" s="1"/>
      <c r="L7" s="1"/>
      <c r="M7" s="1"/>
      <c r="N7" s="1"/>
      <c r="O7" s="1"/>
      <c r="P7" s="1"/>
      <c r="Q7" s="1"/>
      <c r="R7" s="1"/>
      <c r="S7" s="1"/>
      <c r="T7" s="1"/>
      <c r="U7" s="1"/>
      <c r="X7" s="14"/>
    </row>
    <row r="8" spans="2:24" ht="20" x14ac:dyDescent="0.4">
      <c r="B8" s="15" t="s">
        <v>54</v>
      </c>
      <c r="C8" s="1"/>
      <c r="D8" s="1"/>
      <c r="E8" s="1"/>
      <c r="F8" s="1"/>
      <c r="G8" s="1"/>
      <c r="H8" s="1"/>
      <c r="I8" s="1"/>
      <c r="J8" s="1"/>
      <c r="K8" s="1"/>
      <c r="L8" s="1"/>
      <c r="M8" s="1"/>
      <c r="N8" s="1"/>
      <c r="O8" s="1"/>
      <c r="P8" s="1"/>
      <c r="Q8" s="1"/>
      <c r="R8" s="1"/>
      <c r="S8" s="1"/>
      <c r="T8" s="1"/>
      <c r="U8" s="1"/>
      <c r="X8" s="14"/>
    </row>
    <row r="9" spans="2:24" ht="24" customHeight="1" x14ac:dyDescent="0.4">
      <c r="B9" s="16" t="s">
        <v>41</v>
      </c>
      <c r="C9" s="1"/>
      <c r="D9" s="1"/>
      <c r="E9" s="1"/>
      <c r="F9" s="71" t="s">
        <v>47</v>
      </c>
      <c r="G9" s="73"/>
      <c r="H9" s="73"/>
      <c r="I9" s="73"/>
      <c r="J9" s="73"/>
      <c r="K9" s="73"/>
      <c r="L9" s="73"/>
      <c r="M9" s="72"/>
      <c r="N9" s="71" t="s">
        <v>43</v>
      </c>
      <c r="O9" s="73"/>
      <c r="P9" s="73"/>
      <c r="Q9" s="73"/>
      <c r="R9" s="73"/>
      <c r="S9" s="72"/>
      <c r="T9" s="1"/>
      <c r="U9" s="1"/>
      <c r="X9" s="14"/>
    </row>
    <row r="10" spans="2:24" ht="34.5" customHeight="1" x14ac:dyDescent="0.35">
      <c r="B10" s="3">
        <v>43479</v>
      </c>
      <c r="C10" s="1"/>
      <c r="D10" s="1"/>
      <c r="E10" s="1"/>
      <c r="F10" s="71" t="s">
        <v>11</v>
      </c>
      <c r="G10" s="72"/>
      <c r="H10" s="71" t="s">
        <v>12</v>
      </c>
      <c r="I10" s="72"/>
      <c r="J10" s="71" t="s">
        <v>13</v>
      </c>
      <c r="K10" s="72"/>
      <c r="L10" s="71" t="s">
        <v>14</v>
      </c>
      <c r="M10" s="72"/>
      <c r="N10" s="71" t="s">
        <v>44</v>
      </c>
      <c r="O10" s="72"/>
      <c r="P10" s="71" t="s">
        <v>45</v>
      </c>
      <c r="Q10" s="72"/>
      <c r="R10" s="71" t="s">
        <v>46</v>
      </c>
      <c r="S10" s="72"/>
      <c r="T10" s="1"/>
      <c r="U10" s="1"/>
      <c r="X10" s="14"/>
    </row>
    <row r="11" spans="2:24" ht="30" customHeight="1" x14ac:dyDescent="0.25">
      <c r="C11" s="12" t="s">
        <v>15</v>
      </c>
      <c r="D11" s="12" t="s">
        <v>16</v>
      </c>
      <c r="E11" s="12" t="s">
        <v>17</v>
      </c>
      <c r="F11" s="12" t="s">
        <v>17</v>
      </c>
      <c r="G11" s="12" t="s">
        <v>18</v>
      </c>
      <c r="H11" s="12" t="s">
        <v>17</v>
      </c>
      <c r="I11" s="12" t="s">
        <v>19</v>
      </c>
      <c r="J11" s="12" t="s">
        <v>17</v>
      </c>
      <c r="K11" s="12" t="s">
        <v>19</v>
      </c>
      <c r="L11" s="12" t="s">
        <v>17</v>
      </c>
      <c r="M11" s="12" t="s">
        <v>19</v>
      </c>
      <c r="N11" s="12" t="s">
        <v>17</v>
      </c>
      <c r="O11" s="12" t="s">
        <v>19</v>
      </c>
      <c r="P11" s="12" t="s">
        <v>17</v>
      </c>
      <c r="Q11" s="12" t="s">
        <v>19</v>
      </c>
      <c r="R11" s="12" t="s">
        <v>17</v>
      </c>
      <c r="S11" s="12" t="s">
        <v>19</v>
      </c>
      <c r="T11" s="1"/>
      <c r="U11" s="1"/>
      <c r="X11" s="14"/>
    </row>
    <row r="12" spans="2:24" x14ac:dyDescent="0.25">
      <c r="C12" s="43" t="s">
        <v>37</v>
      </c>
      <c r="D12" s="5">
        <f>COUNTIF($D$25:$D$110, "Residential")</f>
        <v>51</v>
      </c>
      <c r="E12" s="6">
        <f>SUMIF($D$25:$D$110, "Residential", $E$25:$E$110)</f>
        <v>989.8899242</v>
      </c>
      <c r="F12" s="6">
        <f>SUMIF($D$25:$D$110, "Residential", $F$25:$F$110)</f>
        <v>903.14531946050215</v>
      </c>
      <c r="G12" s="7">
        <f>COUNTIFS($D$25:$D$110, "Residential", $G$25:$G$110, "=100")</f>
        <v>40</v>
      </c>
      <c r="H12" s="6">
        <f>SUMIF($D$25:$D$110, "Residential", $H$25:$H$110)</f>
        <v>36.516122738394301</v>
      </c>
      <c r="I12" s="7">
        <f>COUNTIFS($D$25:$D$110, "Residential", $I$25:$I$110, "&gt;0")</f>
        <v>11</v>
      </c>
      <c r="J12" s="6">
        <f>SUMIF($D$25:$D$110, "Residential", $J$25:$J$110)</f>
        <v>8.3231242082516594</v>
      </c>
      <c r="K12" s="7">
        <f>COUNTIFS($D$25:$D$110, "Residential", $K$25:$K$110, "&gt;0")</f>
        <v>9</v>
      </c>
      <c r="L12" s="6">
        <f>SUMIF($D$25:$D$110, "Residential", $L$25:$L$110)</f>
        <v>41.905357792851994</v>
      </c>
      <c r="M12" s="7">
        <f>COUNTIFS($D$25:$D$110, "Residential", $M$25:$M$110, "&gt;0")</f>
        <v>8</v>
      </c>
      <c r="N12" s="6">
        <f>SUMIF($D$25:$D$110, "Residential", $N$25:$N$110)</f>
        <v>27.550203567933735</v>
      </c>
      <c r="O12" s="5">
        <f>COUNTIFS($D$25:$D$110, "Residential", $O$25:$O$110, "&gt;0")</f>
        <v>29</v>
      </c>
      <c r="P12" s="6">
        <f>SUMIF($D$25:$D$110, "Residential", $P$25:$P$110)</f>
        <v>17.795591805222113</v>
      </c>
      <c r="Q12" s="5">
        <f>COUNTIFS($D$25:$D$110, "Residential", $Q$25:$Q$110, "&gt;0")</f>
        <v>32</v>
      </c>
      <c r="R12" s="6">
        <f>SUMIF($D$25:$D$110, "Residential", $R$25:$R$110)</f>
        <v>63.062805506786106</v>
      </c>
      <c r="S12" s="5">
        <f>COUNTIFS($D$25:$D$110, "Residential", $S$25:$S$110, "&gt;0")</f>
        <v>39</v>
      </c>
      <c r="T12" s="1"/>
      <c r="U12" s="1"/>
      <c r="X12" s="14"/>
    </row>
    <row r="13" spans="2:24" x14ac:dyDescent="0.25">
      <c r="C13" s="43" t="s">
        <v>38</v>
      </c>
      <c r="D13" s="5">
        <f>COUNTIF($D$25:$D$110, "Employment")</f>
        <v>29</v>
      </c>
      <c r="E13" s="6">
        <f>SUMIF($D$25:$D$110, "Employment", $E$25:$E$110)</f>
        <v>619.69859477889997</v>
      </c>
      <c r="F13" s="6">
        <f>SUMIF($D$25:$D$110, "Employment", $F$25:$F$110)</f>
        <v>612.76209382018965</v>
      </c>
      <c r="G13" s="7">
        <f>COUNTIFS($D$25:$D$110, "Employment", $G$25:$G$110, "=100")</f>
        <v>25</v>
      </c>
      <c r="H13" s="6">
        <f>SUMIF($D$25:$D$110, "Employment", $H$25:$H$110)</f>
        <v>5.9952152019680218</v>
      </c>
      <c r="I13" s="7">
        <f>COUNTIFS($D$25:$D$110, "Employment", $I$25:$I$110, "&gt;0")</f>
        <v>4</v>
      </c>
      <c r="J13" s="6">
        <f>SUMIF($D$25:$D$110, "Employment", $J$25:$J$110)</f>
        <v>0.73713132317717012</v>
      </c>
      <c r="K13" s="7">
        <f>COUNTIFS($D$25:$D$110, "Employment", $K$25:$K$110, "&gt;0")</f>
        <v>4</v>
      </c>
      <c r="L13" s="6">
        <f>SUMIF($D$25:$D$110, "Employment", $L$25:$L$110)</f>
        <v>0.20415443356500002</v>
      </c>
      <c r="M13" s="7">
        <f>COUNTIFS($D$25:$D$110, "Employment", $M$25:$M$110, "&gt;0")</f>
        <v>2</v>
      </c>
      <c r="N13" s="6">
        <f>SUMIF($D$25:$D$110, "Employment", $N$25:$N$110)</f>
        <v>7.4610457941661146</v>
      </c>
      <c r="O13" s="5">
        <f>COUNTIFS($D$25:$D$110, "Employment", $O$25:$O$110, "&gt;0")</f>
        <v>26</v>
      </c>
      <c r="P13" s="6">
        <f>SUMIF($D$25:$D$110, "Employment", $P$25:$P$110)</f>
        <v>7.7398903338878871</v>
      </c>
      <c r="Q13" s="5">
        <f>COUNTIFS($D$25:$D$110, "Employment", $Q$25:$Q$110, "&gt;0")</f>
        <v>28</v>
      </c>
      <c r="R13" s="6">
        <f>SUMIF($D$25:$D$110, "Employment", $R$25:$R$110)</f>
        <v>33.853388330346583</v>
      </c>
      <c r="S13" s="5">
        <f>COUNTIFS($D$25:$D$110, "Employment", $S$25:$S$110, "&gt;0")</f>
        <v>29</v>
      </c>
      <c r="T13" s="1"/>
      <c r="U13" s="1"/>
      <c r="X13" s="14"/>
    </row>
    <row r="14" spans="2:24" x14ac:dyDescent="0.25">
      <c r="C14" s="43" t="s">
        <v>39</v>
      </c>
      <c r="D14" s="5">
        <f>COUNTIF($D$25:$D$110, "Mixed Use")</f>
        <v>6</v>
      </c>
      <c r="E14" s="6">
        <f>SUMIF($D$25:$D$110, "Mixed Use", $E$25:$E$110)</f>
        <v>353.28919735197002</v>
      </c>
      <c r="F14" s="6">
        <f>SUMIF($D$25:$D$110, "Mixed Use", $F$25:$F$110)</f>
        <v>324.24105771252601</v>
      </c>
      <c r="G14" s="7">
        <f>COUNTIFS($D$25:$D$110, "Mixed Use", $G$25:$G$110, "=100")</f>
        <v>4</v>
      </c>
      <c r="H14" s="6">
        <f>SUMIF($D$25:$D$110, "Mixed Use", $H$25:$H$110)</f>
        <v>9.7462631874600003</v>
      </c>
      <c r="I14" s="7">
        <f>COUNTIFS($D$25:$D$110, "Mixed Use", $I$25:$I$110, "&gt;0")</f>
        <v>2</v>
      </c>
      <c r="J14" s="6">
        <f>SUMIF($D$25:$D$110, "Mixed Use", $J$25:$J$110)</f>
        <v>15.521263191313999</v>
      </c>
      <c r="K14" s="7">
        <f>COUNTIFS($D$25:$D$110, "Mixed Use", $K$25:$K$110, "&gt;0")</f>
        <v>2</v>
      </c>
      <c r="L14" s="6">
        <f>SUMIF($D$25:$D$110, "Mixed Use", $L$25:$L$110)</f>
        <v>3.78061326067</v>
      </c>
      <c r="M14" s="7">
        <f>COUNTIFS($D$25:$D$110, "Mixed Use", $M$25:$M$110, "&gt;0")</f>
        <v>1</v>
      </c>
      <c r="N14" s="6">
        <f>SUMIF($D$25:$D$110, "Mixed Use", $N$25:$N$110)</f>
        <v>7.4864560303540006</v>
      </c>
      <c r="O14" s="5">
        <f>COUNTIFS($D$25:$D$110, "Mixed Use", $O$25:$O$110, "&gt;0")</f>
        <v>6</v>
      </c>
      <c r="P14" s="6">
        <f>SUMIF($D$25:$D$110, "Mixed Use", $P$25:$P$110)</f>
        <v>5.9869423485319997</v>
      </c>
      <c r="Q14" s="5">
        <f>COUNTIFS($D$25:$D$110, "Mixed Use", $Q$25:$Q$110, "&gt;0")</f>
        <v>6</v>
      </c>
      <c r="R14" s="6">
        <f>SUMIF($D$25:$D$110, "Mixed Use", $R$25:$R$110)</f>
        <v>22.913987298566319</v>
      </c>
      <c r="S14" s="5">
        <f>COUNTIFS($D$25:$D$110, "Mixed Use", $S$25:$S$110, "&gt;0")</f>
        <v>6</v>
      </c>
      <c r="T14" s="1"/>
      <c r="U14" s="1"/>
      <c r="X14" s="14"/>
    </row>
    <row r="15" spans="2:24" ht="13" x14ac:dyDescent="0.3">
      <c r="C15" s="8" t="s">
        <v>21</v>
      </c>
      <c r="D15" s="9">
        <f t="shared" ref="D15:S15" si="0">SUM(D12:D14)</f>
        <v>86</v>
      </c>
      <c r="E15" s="10">
        <f t="shared" si="0"/>
        <v>1962.87771633087</v>
      </c>
      <c r="F15" s="10">
        <f t="shared" si="0"/>
        <v>1840.1484709932179</v>
      </c>
      <c r="G15" s="10">
        <f t="shared" si="0"/>
        <v>69</v>
      </c>
      <c r="H15" s="10">
        <f t="shared" si="0"/>
        <v>52.257601127822326</v>
      </c>
      <c r="I15" s="10">
        <f t="shared" si="0"/>
        <v>17</v>
      </c>
      <c r="J15" s="10">
        <f t="shared" si="0"/>
        <v>24.581518722742828</v>
      </c>
      <c r="K15" s="10">
        <f t="shared" si="0"/>
        <v>15</v>
      </c>
      <c r="L15" s="35">
        <f t="shared" si="0"/>
        <v>45.890125487086998</v>
      </c>
      <c r="M15" s="10">
        <f t="shared" si="0"/>
        <v>11</v>
      </c>
      <c r="N15" s="10">
        <f t="shared" si="0"/>
        <v>42.497705392453845</v>
      </c>
      <c r="O15" s="10">
        <f t="shared" si="0"/>
        <v>61</v>
      </c>
      <c r="P15" s="10">
        <f t="shared" si="0"/>
        <v>31.522424487642002</v>
      </c>
      <c r="Q15" s="10">
        <f t="shared" si="0"/>
        <v>66</v>
      </c>
      <c r="R15" s="10">
        <f t="shared" si="0"/>
        <v>119.83018113569901</v>
      </c>
      <c r="S15" s="10">
        <f t="shared" si="0"/>
        <v>74</v>
      </c>
      <c r="T15" s="1"/>
      <c r="U15" s="1"/>
      <c r="X15" s="14"/>
    </row>
    <row r="16" spans="2:24" ht="13" x14ac:dyDescent="0.3">
      <c r="B16" s="22"/>
      <c r="C16" s="23"/>
      <c r="D16" s="24"/>
      <c r="E16" s="25"/>
      <c r="F16" s="25"/>
      <c r="G16" s="25"/>
      <c r="H16" s="25"/>
      <c r="I16" s="25"/>
      <c r="J16" s="25"/>
      <c r="K16" s="25"/>
      <c r="X16" s="14"/>
    </row>
    <row r="17" spans="2:25" ht="16" thickBot="1" x14ac:dyDescent="0.4">
      <c r="B17" s="2" t="s">
        <v>20</v>
      </c>
      <c r="C17" s="22"/>
      <c r="D17" s="26"/>
      <c r="E17" s="26"/>
      <c r="F17" s="26"/>
      <c r="G17" s="26"/>
      <c r="H17" s="26"/>
      <c r="I17" s="26"/>
      <c r="J17" s="26"/>
      <c r="K17" s="26"/>
      <c r="X17" s="14"/>
    </row>
    <row r="18" spans="2:25" ht="14.25" customHeight="1" x14ac:dyDescent="0.25">
      <c r="B18" s="27" t="s">
        <v>14</v>
      </c>
      <c r="C18" s="67" t="s">
        <v>10</v>
      </c>
      <c r="X18" s="14"/>
    </row>
    <row r="19" spans="2:25" ht="15" customHeight="1" x14ac:dyDescent="0.25">
      <c r="B19" s="33" t="s">
        <v>13</v>
      </c>
      <c r="C19" s="68"/>
      <c r="X19" s="14"/>
    </row>
    <row r="20" spans="2:25" ht="18" x14ac:dyDescent="0.4">
      <c r="B20" s="28" t="s">
        <v>12</v>
      </c>
      <c r="C20" s="68"/>
      <c r="F20" s="31" t="s">
        <v>22</v>
      </c>
      <c r="X20" s="14"/>
    </row>
    <row r="21" spans="2:25" ht="15" customHeight="1" x14ac:dyDescent="0.25">
      <c r="B21" s="29" t="s">
        <v>23</v>
      </c>
      <c r="C21" s="68"/>
      <c r="X21" s="14"/>
    </row>
    <row r="22" spans="2:25" ht="18.75" customHeight="1" thickBot="1" x14ac:dyDescent="0.3">
      <c r="B22" s="30" t="s">
        <v>11</v>
      </c>
      <c r="C22" s="69"/>
      <c r="F22" s="70" t="s">
        <v>47</v>
      </c>
      <c r="G22" s="70"/>
      <c r="H22" s="70"/>
      <c r="I22" s="70"/>
      <c r="J22" s="70"/>
      <c r="K22" s="70"/>
      <c r="L22" s="70"/>
      <c r="M22" s="70"/>
      <c r="N22" s="70" t="s">
        <v>43</v>
      </c>
      <c r="O22" s="70"/>
      <c r="P22" s="70"/>
      <c r="Q22" s="70"/>
      <c r="R22" s="70"/>
      <c r="S22" s="70"/>
      <c r="V22" s="11"/>
      <c r="W22" s="11"/>
      <c r="X22" s="11"/>
    </row>
    <row r="23" spans="2:25" ht="30" customHeight="1" x14ac:dyDescent="0.25">
      <c r="F23" s="70" t="s">
        <v>11</v>
      </c>
      <c r="G23" s="70"/>
      <c r="H23" s="70" t="s">
        <v>12</v>
      </c>
      <c r="I23" s="70"/>
      <c r="J23" s="70" t="s">
        <v>13</v>
      </c>
      <c r="K23" s="70"/>
      <c r="L23" s="70" t="s">
        <v>14</v>
      </c>
      <c r="M23" s="70"/>
      <c r="N23" s="71" t="s">
        <v>44</v>
      </c>
      <c r="O23" s="72"/>
      <c r="P23" s="71" t="s">
        <v>45</v>
      </c>
      <c r="Q23" s="72"/>
      <c r="R23" s="71" t="s">
        <v>46</v>
      </c>
      <c r="S23" s="72"/>
      <c r="V23" s="11"/>
      <c r="W23" s="11"/>
      <c r="X23" s="11"/>
    </row>
    <row r="24" spans="2:25" ht="39" x14ac:dyDescent="0.25">
      <c r="B24" s="12" t="s">
        <v>24</v>
      </c>
      <c r="C24" s="12" t="s">
        <v>25</v>
      </c>
      <c r="D24" s="12" t="s">
        <v>15</v>
      </c>
      <c r="E24" s="12" t="s">
        <v>17</v>
      </c>
      <c r="F24" s="12" t="s">
        <v>17</v>
      </c>
      <c r="G24" s="12" t="s">
        <v>26</v>
      </c>
      <c r="H24" s="12" t="s">
        <v>17</v>
      </c>
      <c r="I24" s="12" t="s">
        <v>26</v>
      </c>
      <c r="J24" s="12" t="s">
        <v>17</v>
      </c>
      <c r="K24" s="41" t="s">
        <v>26</v>
      </c>
      <c r="L24" s="12" t="s">
        <v>17</v>
      </c>
      <c r="M24" s="12" t="s">
        <v>26</v>
      </c>
      <c r="N24" s="12" t="s">
        <v>17</v>
      </c>
      <c r="O24" s="12" t="s">
        <v>26</v>
      </c>
      <c r="P24" s="12" t="s">
        <v>17</v>
      </c>
      <c r="Q24" s="12" t="s">
        <v>26</v>
      </c>
      <c r="R24" s="12" t="s">
        <v>17</v>
      </c>
      <c r="S24" s="12" t="s">
        <v>26</v>
      </c>
      <c r="T24" s="34" t="s">
        <v>40</v>
      </c>
      <c r="U24" s="42" t="s">
        <v>48</v>
      </c>
      <c r="V24" s="45" t="s">
        <v>42</v>
      </c>
      <c r="W24" s="50" t="s">
        <v>27</v>
      </c>
      <c r="X24" s="44" t="s">
        <v>55</v>
      </c>
    </row>
    <row r="25" spans="2:25" ht="25" x14ac:dyDescent="0.25">
      <c r="B25" s="32" t="str">
        <f>Calculations!A2</f>
        <v>001</v>
      </c>
      <c r="C25" s="32" t="str">
        <f>Calculations!B2</f>
        <v>Alderman Leach</v>
      </c>
      <c r="D25" s="13" t="str">
        <f>Calculations!C2</f>
        <v>Residential</v>
      </c>
      <c r="E25" s="49">
        <f>Calculations!D2</f>
        <v>0.20288400000000001</v>
      </c>
      <c r="F25" s="49">
        <f>Calculations!H2</f>
        <v>0.20288400000000001</v>
      </c>
      <c r="G25" s="49">
        <f>Calculations!L2</f>
        <v>100</v>
      </c>
      <c r="H25" s="49">
        <f>Calculations!G2</f>
        <v>0</v>
      </c>
      <c r="I25" s="49">
        <f>Calculations!K2</f>
        <v>0</v>
      </c>
      <c r="J25" s="49">
        <f>Calculations!F2</f>
        <v>0</v>
      </c>
      <c r="K25" s="49">
        <f>Calculations!J2</f>
        <v>0</v>
      </c>
      <c r="L25" s="49">
        <f>Calculations!E2</f>
        <v>0</v>
      </c>
      <c r="M25" s="49">
        <f>Calculations!I2</f>
        <v>0</v>
      </c>
      <c r="N25" s="49">
        <f>Calculations!M2</f>
        <v>0</v>
      </c>
      <c r="O25" s="49">
        <f>Calculations!P2</f>
        <v>0</v>
      </c>
      <c r="P25" s="49">
        <f>Calculations!N2</f>
        <v>0</v>
      </c>
      <c r="Q25" s="49">
        <f>Calculations!Q2</f>
        <v>0</v>
      </c>
      <c r="R25" s="49">
        <f>Calculations!O2</f>
        <v>0</v>
      </c>
      <c r="S25" s="49">
        <f>Calculations!R2</f>
        <v>0</v>
      </c>
      <c r="T25" s="36" t="s">
        <v>99</v>
      </c>
      <c r="U25" s="36" t="s">
        <v>146</v>
      </c>
      <c r="V25" s="47" t="s">
        <v>52</v>
      </c>
      <c r="W25" s="55" t="s">
        <v>151</v>
      </c>
      <c r="X25" s="13"/>
    </row>
    <row r="26" spans="2:25" x14ac:dyDescent="0.25">
      <c r="B26" s="32" t="str">
        <f>Calculations!A3</f>
        <v>003</v>
      </c>
      <c r="C26" s="32" t="str">
        <f>Calculations!B3</f>
        <v>South of Burtree Lane</v>
      </c>
      <c r="D26" s="13" t="str">
        <f>Calculations!C3</f>
        <v>Residential</v>
      </c>
      <c r="E26" s="49">
        <f>Calculations!D3</f>
        <v>17.022400000000001</v>
      </c>
      <c r="F26" s="49">
        <f>Calculations!H3</f>
        <v>17.022400000000001</v>
      </c>
      <c r="G26" s="49">
        <f>Calculations!L3</f>
        <v>100</v>
      </c>
      <c r="H26" s="49">
        <f>Calculations!G3</f>
        <v>0</v>
      </c>
      <c r="I26" s="49">
        <f>Calculations!K3</f>
        <v>0</v>
      </c>
      <c r="J26" s="49">
        <f>Calculations!F3</f>
        <v>0</v>
      </c>
      <c r="K26" s="49">
        <f>Calculations!J3</f>
        <v>0</v>
      </c>
      <c r="L26" s="49">
        <f>Calculations!E3</f>
        <v>0</v>
      </c>
      <c r="M26" s="49">
        <f>Calculations!I3</f>
        <v>0</v>
      </c>
      <c r="N26" s="49">
        <f>Calculations!M3</f>
        <v>0.51493880580100004</v>
      </c>
      <c r="O26" s="49">
        <f>Calculations!P3</f>
        <v>3.0250658297361124</v>
      </c>
      <c r="P26" s="49">
        <f>Calculations!N3</f>
        <v>0.266260325425</v>
      </c>
      <c r="Q26" s="49">
        <f>Calculations!Q3</f>
        <v>1.564176176244243</v>
      </c>
      <c r="R26" s="49">
        <f>Calculations!O3</f>
        <v>0.812329166283</v>
      </c>
      <c r="S26" s="49">
        <f>Calculations!R3</f>
        <v>4.7721188920657482</v>
      </c>
      <c r="T26" s="36" t="s">
        <v>99</v>
      </c>
      <c r="U26" s="36" t="s">
        <v>146</v>
      </c>
      <c r="V26" s="47" t="s">
        <v>50</v>
      </c>
      <c r="W26" s="47" t="s">
        <v>149</v>
      </c>
      <c r="X26" s="32"/>
      <c r="Y26" s="46"/>
    </row>
    <row r="27" spans="2:25" x14ac:dyDescent="0.25">
      <c r="B27" s="32" t="str">
        <f>Calculations!A4</f>
        <v>008</v>
      </c>
      <c r="C27" s="32" t="str">
        <f>Calculations!B4</f>
        <v>Berrymead Farm</v>
      </c>
      <c r="D27" s="13" t="str">
        <f>Calculations!C4</f>
        <v>Residential</v>
      </c>
      <c r="E27" s="49">
        <f>Calculations!D4</f>
        <v>21.422000000000001</v>
      </c>
      <c r="F27" s="49">
        <f>Calculations!H4</f>
        <v>21.422000000000001</v>
      </c>
      <c r="G27" s="49">
        <f>Calculations!L4</f>
        <v>100</v>
      </c>
      <c r="H27" s="49">
        <f>Calculations!G4</f>
        <v>0</v>
      </c>
      <c r="I27" s="49">
        <f>Calculations!K4</f>
        <v>0</v>
      </c>
      <c r="J27" s="49">
        <f>Calculations!F4</f>
        <v>0</v>
      </c>
      <c r="K27" s="49">
        <f>Calculations!J4</f>
        <v>0</v>
      </c>
      <c r="L27" s="49">
        <f>Calculations!E4</f>
        <v>0</v>
      </c>
      <c r="M27" s="49">
        <f>Calculations!I4</f>
        <v>0</v>
      </c>
      <c r="N27" s="49">
        <f>Calculations!M4</f>
        <v>0.30630701082799999</v>
      </c>
      <c r="O27" s="49">
        <f>Calculations!P4</f>
        <v>1.4298712110353839</v>
      </c>
      <c r="P27" s="49">
        <f>Calculations!N4</f>
        <v>0.29480376109500001</v>
      </c>
      <c r="Q27" s="49">
        <f>Calculations!Q4</f>
        <v>1.3761729114695174</v>
      </c>
      <c r="R27" s="49">
        <f>Calculations!O4</f>
        <v>1.0289754722</v>
      </c>
      <c r="S27" s="49">
        <f>Calculations!R4</f>
        <v>4.8033585668938468</v>
      </c>
      <c r="T27" s="36" t="s">
        <v>99</v>
      </c>
      <c r="U27" s="36" t="s">
        <v>146</v>
      </c>
      <c r="V27" s="47" t="s">
        <v>50</v>
      </c>
      <c r="W27" s="47" t="s">
        <v>149</v>
      </c>
      <c r="X27" s="13"/>
    </row>
    <row r="28" spans="2:25" x14ac:dyDescent="0.25">
      <c r="B28" s="32" t="str">
        <f>Calculations!A5</f>
        <v>009</v>
      </c>
      <c r="C28" s="32" t="str">
        <f>Calculations!B5</f>
        <v>Blackwell Grange East</v>
      </c>
      <c r="D28" s="13" t="str">
        <f>Calculations!C5</f>
        <v>Residential</v>
      </c>
      <c r="E28" s="49">
        <f>Calculations!D5</f>
        <v>8.2566199999999998</v>
      </c>
      <c r="F28" s="49">
        <f>Calculations!H5</f>
        <v>8.2566199999999998</v>
      </c>
      <c r="G28" s="49">
        <f>Calculations!L5</f>
        <v>100</v>
      </c>
      <c r="H28" s="49">
        <f>Calculations!G5</f>
        <v>0</v>
      </c>
      <c r="I28" s="49">
        <f>Calculations!K5</f>
        <v>0</v>
      </c>
      <c r="J28" s="49">
        <f>Calculations!F5</f>
        <v>0</v>
      </c>
      <c r="K28" s="49">
        <f>Calculations!J5</f>
        <v>0</v>
      </c>
      <c r="L28" s="49">
        <f>Calculations!E5</f>
        <v>0</v>
      </c>
      <c r="M28" s="49">
        <f>Calculations!I5</f>
        <v>0</v>
      </c>
      <c r="N28" s="49">
        <f>Calculations!M5</f>
        <v>9.8697318268100007E-2</v>
      </c>
      <c r="O28" s="49">
        <f>Calculations!P5</f>
        <v>1.1953719351029841</v>
      </c>
      <c r="P28" s="49">
        <f>Calculations!N5</f>
        <v>7.2196171086500005E-2</v>
      </c>
      <c r="Q28" s="49">
        <f>Calculations!Q5</f>
        <v>0.87440346154358561</v>
      </c>
      <c r="R28" s="49">
        <f>Calculations!O5</f>
        <v>0.27492674187600002</v>
      </c>
      <c r="S28" s="49">
        <f>Calculations!R5</f>
        <v>3.3297734651225328</v>
      </c>
      <c r="T28" s="36" t="s">
        <v>99</v>
      </c>
      <c r="U28" s="36" t="s">
        <v>146</v>
      </c>
      <c r="V28" s="47" t="s">
        <v>50</v>
      </c>
      <c r="W28" s="47" t="s">
        <v>149</v>
      </c>
      <c r="X28" s="13"/>
    </row>
    <row r="29" spans="2:25" x14ac:dyDescent="0.25">
      <c r="B29" s="32" t="str">
        <f>Calculations!A6</f>
        <v>011</v>
      </c>
      <c r="C29" s="32" t="str">
        <f>Calculations!B6</f>
        <v>Cattle Mart</v>
      </c>
      <c r="D29" s="13" t="str">
        <f>Calculations!C6</f>
        <v>Residential</v>
      </c>
      <c r="E29" s="49">
        <f>Calculations!D6</f>
        <v>2.1579999999999999</v>
      </c>
      <c r="F29" s="49">
        <f>Calculations!H6</f>
        <v>2.1579999999999999</v>
      </c>
      <c r="G29" s="49">
        <f>Calculations!L6</f>
        <v>100</v>
      </c>
      <c r="H29" s="49">
        <f>Calculations!G6</f>
        <v>0</v>
      </c>
      <c r="I29" s="49">
        <f>Calculations!K6</f>
        <v>0</v>
      </c>
      <c r="J29" s="49">
        <f>Calculations!F6</f>
        <v>0</v>
      </c>
      <c r="K29" s="49">
        <f>Calculations!J6</f>
        <v>0</v>
      </c>
      <c r="L29" s="49">
        <f>Calculations!E6</f>
        <v>0</v>
      </c>
      <c r="M29" s="49">
        <f>Calculations!I6</f>
        <v>0</v>
      </c>
      <c r="N29" s="49">
        <f>Calculations!M6</f>
        <v>0</v>
      </c>
      <c r="O29" s="49">
        <f>Calculations!P6</f>
        <v>0</v>
      </c>
      <c r="P29" s="49">
        <f>Calculations!N6</f>
        <v>1.6E-2</v>
      </c>
      <c r="Q29" s="49">
        <f>Calculations!Q6</f>
        <v>0.74142724745134381</v>
      </c>
      <c r="R29" s="49">
        <f>Calculations!O6</f>
        <v>4.4812121302599997E-2</v>
      </c>
      <c r="S29" s="49">
        <f>Calculations!R6</f>
        <v>2.0765579843651532</v>
      </c>
      <c r="T29" s="36" t="s">
        <v>99</v>
      </c>
      <c r="U29" s="36" t="s">
        <v>146</v>
      </c>
      <c r="V29" s="47" t="s">
        <v>50</v>
      </c>
      <c r="W29" s="47" t="s">
        <v>149</v>
      </c>
      <c r="X29" s="13"/>
      <c r="Y29" s="46"/>
    </row>
    <row r="30" spans="2:25" x14ac:dyDescent="0.25">
      <c r="B30" s="32" t="str">
        <f>Calculations!A7</f>
        <v>019</v>
      </c>
      <c r="C30" s="32" t="str">
        <f>Calculations!B7</f>
        <v>Eggleston View Malvern Crescent</v>
      </c>
      <c r="D30" s="13" t="str">
        <f>Calculations!C7</f>
        <v>Residential</v>
      </c>
      <c r="E30" s="49">
        <f>Calculations!D7</f>
        <v>8.7567599999999995E-2</v>
      </c>
      <c r="F30" s="49">
        <f>Calculations!H7</f>
        <v>8.7567599999999995E-2</v>
      </c>
      <c r="G30" s="49">
        <f>Calculations!L7</f>
        <v>100</v>
      </c>
      <c r="H30" s="49">
        <f>Calculations!G7</f>
        <v>0</v>
      </c>
      <c r="I30" s="49">
        <f>Calculations!K7</f>
        <v>0</v>
      </c>
      <c r="J30" s="49">
        <f>Calculations!F7</f>
        <v>0</v>
      </c>
      <c r="K30" s="49">
        <f>Calculations!J7</f>
        <v>0</v>
      </c>
      <c r="L30" s="49">
        <f>Calculations!E7</f>
        <v>0</v>
      </c>
      <c r="M30" s="49">
        <f>Calculations!I7</f>
        <v>0</v>
      </c>
      <c r="N30" s="49">
        <f>Calculations!M7</f>
        <v>1.12498355586E-4</v>
      </c>
      <c r="O30" s="49">
        <f>Calculations!P7</f>
        <v>0.12847029676044563</v>
      </c>
      <c r="P30" s="49">
        <f>Calculations!N7</f>
        <v>3.8819999992800001E-5</v>
      </c>
      <c r="Q30" s="49">
        <f>Calculations!Q7</f>
        <v>4.4331465054198133E-2</v>
      </c>
      <c r="R30" s="49">
        <f>Calculations!O7</f>
        <v>4.86939295985E-3</v>
      </c>
      <c r="S30" s="49">
        <f>Calculations!R7</f>
        <v>5.5607244686961845</v>
      </c>
      <c r="T30" s="36" t="s">
        <v>99</v>
      </c>
      <c r="U30" s="36" t="s">
        <v>146</v>
      </c>
      <c r="V30" s="47" t="s">
        <v>50</v>
      </c>
      <c r="W30" s="47" t="s">
        <v>149</v>
      </c>
      <c r="X30" s="13"/>
    </row>
    <row r="31" spans="2:25" x14ac:dyDescent="0.25">
      <c r="B31" s="32" t="str">
        <f>Calculations!A8</f>
        <v>020</v>
      </c>
      <c r="C31" s="32" t="str">
        <f>Calculations!B8</f>
        <v>Great Burdon</v>
      </c>
      <c r="D31" s="13" t="str">
        <f>Calculations!C8</f>
        <v>Residential</v>
      </c>
      <c r="E31" s="49">
        <f>Calculations!D8</f>
        <v>88.394599999999997</v>
      </c>
      <c r="F31" s="49">
        <f>Calculations!H8</f>
        <v>67.565863114590002</v>
      </c>
      <c r="G31" s="49">
        <f>Calculations!L8</f>
        <v>76.43664105566404</v>
      </c>
      <c r="H31" s="49">
        <f>Calculations!G8</f>
        <v>4.9686506773700003</v>
      </c>
      <c r="I31" s="49">
        <f>Calculations!K8</f>
        <v>5.6209889262126875</v>
      </c>
      <c r="J31" s="49">
        <f>Calculations!F8</f>
        <v>1.0913298874399999</v>
      </c>
      <c r="K31" s="49">
        <f>Calculations!J8</f>
        <v>1.2346114892086166</v>
      </c>
      <c r="L31" s="49">
        <f>Calculations!E8</f>
        <v>14.7687563206</v>
      </c>
      <c r="M31" s="49">
        <f>Calculations!I8</f>
        <v>16.707758528914663</v>
      </c>
      <c r="N31" s="49">
        <f>Calculations!M8</f>
        <v>3.66527339167</v>
      </c>
      <c r="O31" s="49">
        <f>Calculations!P8</f>
        <v>4.146490160790365</v>
      </c>
      <c r="P31" s="49">
        <f>Calculations!N8</f>
        <v>3.38730392592</v>
      </c>
      <c r="Q31" s="49">
        <f>Calculations!Q8</f>
        <v>3.8320258544300221</v>
      </c>
      <c r="R31" s="49">
        <f>Calculations!O8</f>
        <v>7.2672824675800003</v>
      </c>
      <c r="S31" s="49">
        <f>Calculations!R8</f>
        <v>8.2214099815825872</v>
      </c>
      <c r="T31" s="36" t="s">
        <v>99</v>
      </c>
      <c r="U31" s="36" t="s">
        <v>146</v>
      </c>
      <c r="V31" s="47" t="s">
        <v>49</v>
      </c>
      <c r="W31" s="47" t="s">
        <v>148</v>
      </c>
      <c r="X31" s="13"/>
    </row>
    <row r="32" spans="2:25" ht="25" x14ac:dyDescent="0.25">
      <c r="B32" s="32" t="str">
        <f>Calculations!A9</f>
        <v>025</v>
      </c>
      <c r="C32" s="32" t="str">
        <f>Calculations!B9</f>
        <v>Former Arts Centre, Vane Terrace</v>
      </c>
      <c r="D32" s="13" t="str">
        <f>Calculations!C9</f>
        <v>Residential</v>
      </c>
      <c r="E32" s="49">
        <f>Calculations!D9</f>
        <v>0.496562</v>
      </c>
      <c r="F32" s="49">
        <f>Calculations!H9</f>
        <v>0.496562</v>
      </c>
      <c r="G32" s="49">
        <f>Calculations!L9</f>
        <v>100</v>
      </c>
      <c r="H32" s="49">
        <f>Calculations!G9</f>
        <v>0</v>
      </c>
      <c r="I32" s="49">
        <f>Calculations!K9</f>
        <v>0</v>
      </c>
      <c r="J32" s="49">
        <f>Calculations!F9</f>
        <v>0</v>
      </c>
      <c r="K32" s="49">
        <f>Calculations!J9</f>
        <v>0</v>
      </c>
      <c r="L32" s="49">
        <f>Calculations!E9</f>
        <v>0</v>
      </c>
      <c r="M32" s="49">
        <f>Calculations!I9</f>
        <v>0</v>
      </c>
      <c r="N32" s="49">
        <f>Calculations!M9</f>
        <v>0</v>
      </c>
      <c r="O32" s="49">
        <f>Calculations!P9</f>
        <v>0</v>
      </c>
      <c r="P32" s="49">
        <f>Calculations!N9</f>
        <v>0</v>
      </c>
      <c r="Q32" s="49">
        <f>Calculations!Q9</f>
        <v>0</v>
      </c>
      <c r="R32" s="49">
        <f>Calculations!O9</f>
        <v>0</v>
      </c>
      <c r="S32" s="49">
        <f>Calculations!R9</f>
        <v>0</v>
      </c>
      <c r="T32" s="36" t="s">
        <v>99</v>
      </c>
      <c r="U32" s="36" t="s">
        <v>146</v>
      </c>
      <c r="V32" s="47" t="s">
        <v>52</v>
      </c>
      <c r="W32" s="55" t="s">
        <v>151</v>
      </c>
      <c r="X32" s="13"/>
    </row>
    <row r="33" spans="2:25" x14ac:dyDescent="0.25">
      <c r="B33" s="32" t="str">
        <f>Calculations!A10</f>
        <v>026</v>
      </c>
      <c r="C33" s="32" t="str">
        <f>Calculations!B10</f>
        <v>Former Corus Site, Whessoe Road</v>
      </c>
      <c r="D33" s="13" t="str">
        <f>Calculations!C10</f>
        <v>Residential</v>
      </c>
      <c r="E33" s="49">
        <f>Calculations!D10</f>
        <v>7.8083099999999996</v>
      </c>
      <c r="F33" s="49">
        <f>Calculations!H10</f>
        <v>7.8083099999999996</v>
      </c>
      <c r="G33" s="49">
        <f>Calculations!L10</f>
        <v>100</v>
      </c>
      <c r="H33" s="49">
        <f>Calculations!G10</f>
        <v>0</v>
      </c>
      <c r="I33" s="49">
        <f>Calculations!K10</f>
        <v>0</v>
      </c>
      <c r="J33" s="49">
        <f>Calculations!F10</f>
        <v>0</v>
      </c>
      <c r="K33" s="49">
        <f>Calculations!J10</f>
        <v>0</v>
      </c>
      <c r="L33" s="49">
        <f>Calculations!E10</f>
        <v>0</v>
      </c>
      <c r="M33" s="49">
        <f>Calculations!I10</f>
        <v>0</v>
      </c>
      <c r="N33" s="49">
        <f>Calculations!M10</f>
        <v>4.8307952479200002E-3</v>
      </c>
      <c r="O33" s="49">
        <f>Calculations!P10</f>
        <v>6.1867359875824604E-2</v>
      </c>
      <c r="P33" s="49">
        <f>Calculations!N10</f>
        <v>4.6592133039199998E-2</v>
      </c>
      <c r="Q33" s="49">
        <f>Calculations!Q10</f>
        <v>0.59669932468357434</v>
      </c>
      <c r="R33" s="49">
        <f>Calculations!O10</f>
        <v>0.10810362779</v>
      </c>
      <c r="S33" s="49">
        <f>Calculations!R10</f>
        <v>1.3844689541014639</v>
      </c>
      <c r="T33" s="36" t="s">
        <v>99</v>
      </c>
      <c r="U33" s="36" t="s">
        <v>146</v>
      </c>
      <c r="V33" s="47" t="s">
        <v>50</v>
      </c>
      <c r="W33" s="47" t="s">
        <v>149</v>
      </c>
      <c r="X33" s="13"/>
    </row>
    <row r="34" spans="2:25" x14ac:dyDescent="0.25">
      <c r="B34" s="32" t="str">
        <f>Calculations!A11</f>
        <v>028</v>
      </c>
      <c r="C34" s="32" t="str">
        <f>Calculations!B11</f>
        <v>Springfield School</v>
      </c>
      <c r="D34" s="13" t="str">
        <f>Calculations!C11</f>
        <v>Residential</v>
      </c>
      <c r="E34" s="49">
        <f>Calculations!D11</f>
        <v>2.9281799999999998</v>
      </c>
      <c r="F34" s="49">
        <f>Calculations!H11</f>
        <v>2.9281799999999998</v>
      </c>
      <c r="G34" s="49">
        <f>Calculations!L11</f>
        <v>100</v>
      </c>
      <c r="H34" s="49">
        <f>Calculations!G11</f>
        <v>0</v>
      </c>
      <c r="I34" s="49">
        <f>Calculations!K11</f>
        <v>0</v>
      </c>
      <c r="J34" s="49">
        <f>Calculations!F11</f>
        <v>0</v>
      </c>
      <c r="K34" s="49">
        <f>Calculations!J11</f>
        <v>0</v>
      </c>
      <c r="L34" s="49">
        <f>Calculations!E11</f>
        <v>0</v>
      </c>
      <c r="M34" s="49">
        <f>Calculations!I11</f>
        <v>0</v>
      </c>
      <c r="N34" s="49">
        <f>Calculations!M11</f>
        <v>0</v>
      </c>
      <c r="O34" s="49">
        <f>Calculations!P11</f>
        <v>0</v>
      </c>
      <c r="P34" s="49">
        <f>Calculations!N11</f>
        <v>1.0017079999999999E-2</v>
      </c>
      <c r="Q34" s="49">
        <f>Calculations!Q11</f>
        <v>0.34209235771025004</v>
      </c>
      <c r="R34" s="49">
        <f>Calculations!O11</f>
        <v>6.0914261703000003E-2</v>
      </c>
      <c r="S34" s="49">
        <f>Calculations!R11</f>
        <v>2.0802772269122802</v>
      </c>
      <c r="T34" s="36" t="s">
        <v>99</v>
      </c>
      <c r="U34" s="36" t="s">
        <v>146</v>
      </c>
      <c r="V34" s="47" t="s">
        <v>50</v>
      </c>
      <c r="W34" s="47" t="s">
        <v>149</v>
      </c>
      <c r="X34" s="13"/>
    </row>
    <row r="35" spans="2:25" x14ac:dyDescent="0.25">
      <c r="B35" s="32" t="str">
        <f>Calculations!A12</f>
        <v>034</v>
      </c>
      <c r="C35" s="32" t="str">
        <f>Calculations!B12</f>
        <v>Beech Crescent West, Heighington</v>
      </c>
      <c r="D35" s="13" t="str">
        <f>Calculations!C12</f>
        <v>Residential</v>
      </c>
      <c r="E35" s="49">
        <f>Calculations!D12</f>
        <v>2.0558000000000001</v>
      </c>
      <c r="F35" s="49">
        <f>Calculations!H12</f>
        <v>2.0558000000000001</v>
      </c>
      <c r="G35" s="49">
        <f>Calculations!L12</f>
        <v>100</v>
      </c>
      <c r="H35" s="49">
        <f>Calculations!G12</f>
        <v>0</v>
      </c>
      <c r="I35" s="49">
        <f>Calculations!K12</f>
        <v>0</v>
      </c>
      <c r="J35" s="49">
        <f>Calculations!F12</f>
        <v>0</v>
      </c>
      <c r="K35" s="49">
        <f>Calculations!J12</f>
        <v>0</v>
      </c>
      <c r="L35" s="49">
        <f>Calculations!E12</f>
        <v>0</v>
      </c>
      <c r="M35" s="49">
        <f>Calculations!I12</f>
        <v>0</v>
      </c>
      <c r="N35" s="49">
        <f>Calculations!M12</f>
        <v>0</v>
      </c>
      <c r="O35" s="49">
        <f>Calculations!P12</f>
        <v>0</v>
      </c>
      <c r="P35" s="49">
        <f>Calculations!N12</f>
        <v>0</v>
      </c>
      <c r="Q35" s="49">
        <f>Calculations!Q12</f>
        <v>0</v>
      </c>
      <c r="R35" s="49">
        <f>Calculations!O12</f>
        <v>0</v>
      </c>
      <c r="S35" s="49">
        <f>Calculations!R12</f>
        <v>0</v>
      </c>
      <c r="T35" s="36" t="s">
        <v>99</v>
      </c>
      <c r="U35" s="36" t="s">
        <v>146</v>
      </c>
      <c r="V35" s="47" t="s">
        <v>51</v>
      </c>
      <c r="W35" s="47" t="s">
        <v>150</v>
      </c>
      <c r="X35" s="13"/>
    </row>
    <row r="36" spans="2:25" ht="25" x14ac:dyDescent="0.25">
      <c r="B36" s="32" t="str">
        <f>Calculations!A13</f>
        <v>041</v>
      </c>
      <c r="C36" s="32" t="str">
        <f>Calculations!B13</f>
        <v>South Coniscliffe Park</v>
      </c>
      <c r="D36" s="13" t="str">
        <f>Calculations!C13</f>
        <v>Residential</v>
      </c>
      <c r="E36" s="49">
        <f>Calculations!D13</f>
        <v>28.319299999999998</v>
      </c>
      <c r="F36" s="49">
        <f>Calculations!H13</f>
        <v>27.574588677057779</v>
      </c>
      <c r="G36" s="49">
        <f>Calculations!L13</f>
        <v>97.370304622846533</v>
      </c>
      <c r="H36" s="49">
        <f>Calculations!G13</f>
        <v>0.16000775889999999</v>
      </c>
      <c r="I36" s="49">
        <f>Calculations!K13</f>
        <v>0.5650131143778272</v>
      </c>
      <c r="J36" s="49">
        <f>Calculations!F13</f>
        <v>2.2385608612199999E-3</v>
      </c>
      <c r="K36" s="49">
        <f>Calculations!J13</f>
        <v>7.9047182000261309E-3</v>
      </c>
      <c r="L36" s="49">
        <f>Calculations!E13</f>
        <v>0.58246500318100003</v>
      </c>
      <c r="M36" s="49">
        <f>Calculations!I13</f>
        <v>2.0567775445756076</v>
      </c>
      <c r="N36" s="49">
        <f>Calculations!M13</f>
        <v>0.23559548276600001</v>
      </c>
      <c r="O36" s="49">
        <f>Calculations!P13</f>
        <v>0.83192551640047607</v>
      </c>
      <c r="P36" s="49">
        <f>Calculations!N13</f>
        <v>9.9848277676400005E-2</v>
      </c>
      <c r="Q36" s="49">
        <f>Calculations!Q13</f>
        <v>0.3525803168736516</v>
      </c>
      <c r="R36" s="49">
        <f>Calculations!O13</f>
        <v>1.17746143668</v>
      </c>
      <c r="S36" s="49">
        <f>Calculations!R13</f>
        <v>4.1578055837538361</v>
      </c>
      <c r="T36" s="36" t="s">
        <v>99</v>
      </c>
      <c r="U36" s="36" t="s">
        <v>146</v>
      </c>
      <c r="V36" s="47" t="s">
        <v>50</v>
      </c>
      <c r="W36" s="55" t="s">
        <v>100</v>
      </c>
      <c r="X36" s="13"/>
    </row>
    <row r="37" spans="2:25" x14ac:dyDescent="0.25">
      <c r="B37" s="32" t="str">
        <f>Calculations!A14</f>
        <v>051</v>
      </c>
      <c r="C37" s="32" t="str">
        <f>Calculations!B14</f>
        <v>Mowden Hall</v>
      </c>
      <c r="D37" s="13" t="str">
        <f>Calculations!C14</f>
        <v>Residential</v>
      </c>
      <c r="E37" s="49">
        <f>Calculations!D14</f>
        <v>1.9768699999999999</v>
      </c>
      <c r="F37" s="49">
        <f>Calculations!H14</f>
        <v>1.9768699999999999</v>
      </c>
      <c r="G37" s="49">
        <f>Calculations!L14</f>
        <v>100</v>
      </c>
      <c r="H37" s="49">
        <f>Calculations!G14</f>
        <v>0</v>
      </c>
      <c r="I37" s="49">
        <f>Calculations!K14</f>
        <v>0</v>
      </c>
      <c r="J37" s="49">
        <f>Calculations!F14</f>
        <v>0</v>
      </c>
      <c r="K37" s="49">
        <f>Calculations!J14</f>
        <v>0</v>
      </c>
      <c r="L37" s="49">
        <f>Calculations!E14</f>
        <v>0</v>
      </c>
      <c r="M37" s="49">
        <f>Calculations!I14</f>
        <v>0</v>
      </c>
      <c r="N37" s="49">
        <f>Calculations!M14</f>
        <v>0</v>
      </c>
      <c r="O37" s="49">
        <f>Calculations!P14</f>
        <v>0</v>
      </c>
      <c r="P37" s="49">
        <f>Calculations!N14</f>
        <v>0</v>
      </c>
      <c r="Q37" s="49">
        <f>Calculations!Q14</f>
        <v>0</v>
      </c>
      <c r="R37" s="49">
        <f>Calculations!O14</f>
        <v>1.1986663222499999E-2</v>
      </c>
      <c r="S37" s="49">
        <f>Calculations!R14</f>
        <v>0.60634554738045487</v>
      </c>
      <c r="T37" s="36" t="s">
        <v>99</v>
      </c>
      <c r="U37" s="36" t="s">
        <v>146</v>
      </c>
      <c r="V37" s="47" t="s">
        <v>51</v>
      </c>
      <c r="W37" s="47" t="s">
        <v>150</v>
      </c>
      <c r="X37" s="13"/>
    </row>
    <row r="38" spans="2:25" x14ac:dyDescent="0.25">
      <c r="B38" s="32" t="str">
        <f>Calculations!A15</f>
        <v>059</v>
      </c>
      <c r="C38" s="32" t="str">
        <f>Calculations!B15</f>
        <v>Rear of Cockerton Club</v>
      </c>
      <c r="D38" s="13" t="str">
        <f>Calculations!C15</f>
        <v>Residential</v>
      </c>
      <c r="E38" s="49">
        <f>Calculations!D15</f>
        <v>0.39433200000000002</v>
      </c>
      <c r="F38" s="49">
        <f>Calculations!H15</f>
        <v>0.38347791554670002</v>
      </c>
      <c r="G38" s="49">
        <f>Calculations!L15</f>
        <v>97.247475616155938</v>
      </c>
      <c r="H38" s="49">
        <f>Calculations!G15</f>
        <v>1.08540844533E-2</v>
      </c>
      <c r="I38" s="49">
        <f>Calculations!K15</f>
        <v>2.7525243838440705</v>
      </c>
      <c r="J38" s="49">
        <f>Calculations!F15</f>
        <v>0</v>
      </c>
      <c r="K38" s="49">
        <f>Calculations!J15</f>
        <v>0</v>
      </c>
      <c r="L38" s="49">
        <f>Calculations!E15</f>
        <v>0</v>
      </c>
      <c r="M38" s="49">
        <f>Calculations!I15</f>
        <v>0</v>
      </c>
      <c r="N38" s="49">
        <f>Calculations!M15</f>
        <v>9.1155444366700002E-3</v>
      </c>
      <c r="O38" s="49">
        <f>Calculations!P15</f>
        <v>2.3116420774043194</v>
      </c>
      <c r="P38" s="49">
        <f>Calculations!N15</f>
        <v>4.5134391750800001E-3</v>
      </c>
      <c r="Q38" s="49">
        <f>Calculations!Q15</f>
        <v>1.1445784706998163</v>
      </c>
      <c r="R38" s="49">
        <f>Calculations!O15</f>
        <v>5.3928200000000004E-3</v>
      </c>
      <c r="S38" s="49">
        <f>Calculations!R15</f>
        <v>1.3675836604688434</v>
      </c>
      <c r="T38" s="36" t="s">
        <v>99</v>
      </c>
      <c r="U38" s="36" t="s">
        <v>146</v>
      </c>
      <c r="V38" s="47" t="s">
        <v>50</v>
      </c>
      <c r="W38" s="47" t="s">
        <v>149</v>
      </c>
      <c r="X38" s="13"/>
    </row>
    <row r="39" spans="2:25" x14ac:dyDescent="0.25">
      <c r="B39" s="32" t="str">
        <f>Calculations!A16</f>
        <v>062</v>
      </c>
      <c r="C39" s="32" t="str">
        <f>Calculations!B16</f>
        <v>School Aycliffe East</v>
      </c>
      <c r="D39" s="13" t="str">
        <f>Calculations!C16</f>
        <v>Residential</v>
      </c>
      <c r="E39" s="49">
        <f>Calculations!D16</f>
        <v>1.4431099999999999</v>
      </c>
      <c r="F39" s="49">
        <f>Calculations!H16</f>
        <v>1.4431099999999999</v>
      </c>
      <c r="G39" s="49">
        <f>Calculations!L16</f>
        <v>100</v>
      </c>
      <c r="H39" s="49">
        <f>Calculations!G16</f>
        <v>0</v>
      </c>
      <c r="I39" s="49">
        <f>Calculations!K16</f>
        <v>0</v>
      </c>
      <c r="J39" s="49">
        <f>Calculations!F16</f>
        <v>0</v>
      </c>
      <c r="K39" s="49">
        <f>Calculations!J16</f>
        <v>0</v>
      </c>
      <c r="L39" s="49">
        <f>Calculations!E16</f>
        <v>0</v>
      </c>
      <c r="M39" s="49">
        <f>Calculations!I16</f>
        <v>0</v>
      </c>
      <c r="N39" s="49">
        <f>Calculations!M16</f>
        <v>0</v>
      </c>
      <c r="O39" s="49">
        <f>Calculations!P16</f>
        <v>0</v>
      </c>
      <c r="P39" s="49">
        <f>Calculations!N16</f>
        <v>0</v>
      </c>
      <c r="Q39" s="49">
        <f>Calculations!Q16</f>
        <v>0</v>
      </c>
      <c r="R39" s="49">
        <f>Calculations!O16</f>
        <v>0</v>
      </c>
      <c r="S39" s="49">
        <f>Calculations!R16</f>
        <v>0</v>
      </c>
      <c r="T39" s="36" t="s">
        <v>99</v>
      </c>
      <c r="U39" s="36" t="s">
        <v>146</v>
      </c>
      <c r="V39" s="47" t="s">
        <v>51</v>
      </c>
      <c r="W39" s="47" t="s">
        <v>150</v>
      </c>
      <c r="X39" s="13"/>
    </row>
    <row r="40" spans="2:25" x14ac:dyDescent="0.25">
      <c r="B40" s="32" t="str">
        <f>Calculations!A17</f>
        <v>064</v>
      </c>
      <c r="C40" s="32" t="str">
        <f>Calculations!B17</f>
        <v>Sherbourne Close</v>
      </c>
      <c r="D40" s="13" t="str">
        <f>Calculations!C17</f>
        <v>Residential</v>
      </c>
      <c r="E40" s="49">
        <f>Calculations!D17</f>
        <v>0.686612</v>
      </c>
      <c r="F40" s="49">
        <f>Calculations!H17</f>
        <v>0.686612</v>
      </c>
      <c r="G40" s="49">
        <f>Calculations!L17</f>
        <v>100</v>
      </c>
      <c r="H40" s="49">
        <f>Calculations!G17</f>
        <v>0</v>
      </c>
      <c r="I40" s="49">
        <f>Calculations!K17</f>
        <v>0</v>
      </c>
      <c r="J40" s="49">
        <f>Calculations!F17</f>
        <v>0</v>
      </c>
      <c r="K40" s="49">
        <f>Calculations!J17</f>
        <v>0</v>
      </c>
      <c r="L40" s="49">
        <f>Calculations!E17</f>
        <v>0</v>
      </c>
      <c r="M40" s="49">
        <f>Calculations!I17</f>
        <v>0</v>
      </c>
      <c r="N40" s="49">
        <f>Calculations!M17</f>
        <v>2.4620560429100002E-2</v>
      </c>
      <c r="O40" s="49">
        <f>Calculations!P17</f>
        <v>3.5858039808654674</v>
      </c>
      <c r="P40" s="49">
        <f>Calculations!N17</f>
        <v>2.802862482E-3</v>
      </c>
      <c r="Q40" s="49">
        <f>Calculations!Q17</f>
        <v>0.40821635537974865</v>
      </c>
      <c r="R40" s="49">
        <f>Calculations!O17</f>
        <v>4.68341601883E-2</v>
      </c>
      <c r="S40" s="49">
        <f>Calculations!R17</f>
        <v>6.8210518004782905</v>
      </c>
      <c r="T40" s="36" t="s">
        <v>99</v>
      </c>
      <c r="U40" s="36" t="s">
        <v>146</v>
      </c>
      <c r="V40" s="47" t="s">
        <v>50</v>
      </c>
      <c r="W40" s="47" t="s">
        <v>149</v>
      </c>
      <c r="X40" s="13"/>
    </row>
    <row r="41" spans="2:25" x14ac:dyDescent="0.25">
      <c r="B41" s="32" t="str">
        <f>Calculations!A18</f>
        <v>067</v>
      </c>
      <c r="C41" s="32" t="str">
        <f>Calculations!B18</f>
        <v>67 East of Middleton Lane, MSG</v>
      </c>
      <c r="D41" s="13" t="str">
        <f>Calculations!C18</f>
        <v>Residential</v>
      </c>
      <c r="E41" s="49">
        <f>Calculations!D18</f>
        <v>6.9953099999999999</v>
      </c>
      <c r="F41" s="49">
        <f>Calculations!H18</f>
        <v>6.9953099999999999</v>
      </c>
      <c r="G41" s="49">
        <f>Calculations!L18</f>
        <v>100</v>
      </c>
      <c r="H41" s="49">
        <f>Calculations!G18</f>
        <v>0</v>
      </c>
      <c r="I41" s="49">
        <f>Calculations!K18</f>
        <v>0</v>
      </c>
      <c r="J41" s="49">
        <f>Calculations!F18</f>
        <v>0</v>
      </c>
      <c r="K41" s="49">
        <f>Calculations!J18</f>
        <v>0</v>
      </c>
      <c r="L41" s="49">
        <f>Calculations!E18</f>
        <v>0</v>
      </c>
      <c r="M41" s="49">
        <f>Calculations!I18</f>
        <v>0</v>
      </c>
      <c r="N41" s="49">
        <f>Calculations!M18</f>
        <v>3.0327525921499999E-2</v>
      </c>
      <c r="O41" s="49">
        <f>Calculations!P18</f>
        <v>0.43354084267173287</v>
      </c>
      <c r="P41" s="49">
        <f>Calculations!N18</f>
        <v>8.6130285531499998E-2</v>
      </c>
      <c r="Q41" s="49">
        <f>Calculations!Q18</f>
        <v>1.2312575930373351</v>
      </c>
      <c r="R41" s="49">
        <f>Calculations!O18</f>
        <v>1.73000563807</v>
      </c>
      <c r="S41" s="49">
        <f>Calculations!R18</f>
        <v>24.730935985252977</v>
      </c>
      <c r="T41" s="36" t="s">
        <v>99</v>
      </c>
      <c r="U41" s="36" t="s">
        <v>146</v>
      </c>
      <c r="V41" s="47" t="s">
        <v>50</v>
      </c>
      <c r="W41" s="47" t="s">
        <v>149</v>
      </c>
      <c r="X41" s="13"/>
      <c r="Y41" s="46"/>
    </row>
    <row r="42" spans="2:25" x14ac:dyDescent="0.25">
      <c r="B42" s="32" t="str">
        <f>Calculations!A19</f>
        <v>068</v>
      </c>
      <c r="C42" s="32" t="str">
        <f>Calculations!B19</f>
        <v>West Park Garden Village</v>
      </c>
      <c r="D42" s="13" t="str">
        <f>Calculations!C19</f>
        <v>Residential</v>
      </c>
      <c r="E42" s="49">
        <f>Calculations!D19</f>
        <v>79.316299999999998</v>
      </c>
      <c r="F42" s="49">
        <f>Calculations!H19</f>
        <v>79.316299999999998</v>
      </c>
      <c r="G42" s="49">
        <f>Calculations!L19</f>
        <v>100</v>
      </c>
      <c r="H42" s="49">
        <f>Calculations!G19</f>
        <v>0</v>
      </c>
      <c r="I42" s="49">
        <f>Calculations!K19</f>
        <v>0</v>
      </c>
      <c r="J42" s="49">
        <f>Calculations!F19</f>
        <v>0</v>
      </c>
      <c r="K42" s="49">
        <f>Calculations!J19</f>
        <v>0</v>
      </c>
      <c r="L42" s="49">
        <f>Calculations!E19</f>
        <v>0</v>
      </c>
      <c r="M42" s="49">
        <f>Calculations!I19</f>
        <v>0</v>
      </c>
      <c r="N42" s="49">
        <f>Calculations!M19</f>
        <v>3.2397823504900001</v>
      </c>
      <c r="O42" s="49">
        <f>Calculations!P19</f>
        <v>4.0846362607559863</v>
      </c>
      <c r="P42" s="49">
        <f>Calculations!N19</f>
        <v>2.5508937116700001</v>
      </c>
      <c r="Q42" s="49">
        <f>Calculations!Q19</f>
        <v>3.2161027577811878</v>
      </c>
      <c r="R42" s="49">
        <f>Calculations!O19</f>
        <v>8.9727501539500008</v>
      </c>
      <c r="S42" s="49">
        <f>Calculations!R19</f>
        <v>11.312618155347641</v>
      </c>
      <c r="T42" s="36" t="s">
        <v>99</v>
      </c>
      <c r="U42" s="36" t="s">
        <v>146</v>
      </c>
      <c r="V42" s="47" t="s">
        <v>50</v>
      </c>
      <c r="W42" s="47" t="s">
        <v>149</v>
      </c>
      <c r="X42" s="13"/>
      <c r="Y42" s="46"/>
    </row>
    <row r="43" spans="2:25" ht="25" x14ac:dyDescent="0.25">
      <c r="B43" s="32" t="str">
        <f>Calculations!A20</f>
        <v>077</v>
      </c>
      <c r="C43" s="32" t="str">
        <f>Calculations!B20</f>
        <v>Cobby Castle Lane, Bishopton</v>
      </c>
      <c r="D43" s="13" t="str">
        <f>Calculations!C20</f>
        <v>Residential</v>
      </c>
      <c r="E43" s="49">
        <f>Calculations!D20</f>
        <v>0.37073299999999998</v>
      </c>
      <c r="F43" s="49">
        <f>Calculations!H20</f>
        <v>0.37073299999999998</v>
      </c>
      <c r="G43" s="49">
        <f>Calculations!L20</f>
        <v>100</v>
      </c>
      <c r="H43" s="49">
        <f>Calculations!G20</f>
        <v>0</v>
      </c>
      <c r="I43" s="49">
        <f>Calculations!K20</f>
        <v>0</v>
      </c>
      <c r="J43" s="49">
        <f>Calculations!F20</f>
        <v>0</v>
      </c>
      <c r="K43" s="49">
        <f>Calculations!J20</f>
        <v>0</v>
      </c>
      <c r="L43" s="49">
        <f>Calculations!E20</f>
        <v>0</v>
      </c>
      <c r="M43" s="49">
        <f>Calculations!I20</f>
        <v>0</v>
      </c>
      <c r="N43" s="49">
        <f>Calculations!M20</f>
        <v>0</v>
      </c>
      <c r="O43" s="49">
        <f>Calculations!P20</f>
        <v>0</v>
      </c>
      <c r="P43" s="49">
        <f>Calculations!N20</f>
        <v>0</v>
      </c>
      <c r="Q43" s="49">
        <f>Calculations!Q20</f>
        <v>0</v>
      </c>
      <c r="R43" s="49">
        <f>Calculations!O20</f>
        <v>0</v>
      </c>
      <c r="S43" s="49">
        <f>Calculations!R20</f>
        <v>0</v>
      </c>
      <c r="T43" s="36" t="s">
        <v>99</v>
      </c>
      <c r="U43" s="36" t="s">
        <v>146</v>
      </c>
      <c r="V43" s="47" t="s">
        <v>52</v>
      </c>
      <c r="W43" s="55" t="s">
        <v>151</v>
      </c>
      <c r="X43" s="13"/>
    </row>
    <row r="44" spans="2:25" x14ac:dyDescent="0.25">
      <c r="B44" s="32" t="str">
        <f>Calculations!A21</f>
        <v>080</v>
      </c>
      <c r="C44" s="32" t="str">
        <f>Calculations!B21</f>
        <v>East of Lingfield Point</v>
      </c>
      <c r="D44" s="13" t="str">
        <f>Calculations!C21</f>
        <v>Employment</v>
      </c>
      <c r="E44" s="49">
        <f>Calculations!D21</f>
        <v>10.295500000000001</v>
      </c>
      <c r="F44" s="49">
        <f>Calculations!H21</f>
        <v>10.295500000000001</v>
      </c>
      <c r="G44" s="49">
        <f>Calculations!L21</f>
        <v>100</v>
      </c>
      <c r="H44" s="49">
        <f>Calculations!G21</f>
        <v>0</v>
      </c>
      <c r="I44" s="49">
        <f>Calculations!K21</f>
        <v>0</v>
      </c>
      <c r="J44" s="49">
        <f>Calculations!F21</f>
        <v>0</v>
      </c>
      <c r="K44" s="49">
        <f>Calculations!J21</f>
        <v>0</v>
      </c>
      <c r="L44" s="49">
        <f>Calculations!E21</f>
        <v>0</v>
      </c>
      <c r="M44" s="49">
        <f>Calculations!I21</f>
        <v>0</v>
      </c>
      <c r="N44" s="49">
        <f>Calculations!M21</f>
        <v>0.10793375599500001</v>
      </c>
      <c r="O44" s="49">
        <f>Calculations!P21</f>
        <v>1.0483585643727842</v>
      </c>
      <c r="P44" s="49">
        <f>Calculations!N21</f>
        <v>4.0532898210200001E-2</v>
      </c>
      <c r="Q44" s="49">
        <f>Calculations!Q21</f>
        <v>0.39369528638919915</v>
      </c>
      <c r="R44" s="49">
        <f>Calculations!O21</f>
        <v>0.165765513217</v>
      </c>
      <c r="S44" s="49">
        <f>Calculations!R21</f>
        <v>1.6100773465786022</v>
      </c>
      <c r="T44" s="36" t="s">
        <v>99</v>
      </c>
      <c r="U44" s="36" t="s">
        <v>147</v>
      </c>
      <c r="V44" s="47" t="s">
        <v>51</v>
      </c>
      <c r="W44" s="47" t="s">
        <v>150</v>
      </c>
      <c r="X44" s="13"/>
    </row>
    <row r="45" spans="2:25" x14ac:dyDescent="0.25">
      <c r="B45" s="32" t="str">
        <f>Calculations!A22</f>
        <v>089</v>
      </c>
      <c r="C45" s="32" t="str">
        <f>Calculations!B22</f>
        <v>Land west of Oak Tree MSG</v>
      </c>
      <c r="D45" s="13" t="str">
        <f>Calculations!C22</f>
        <v>Residential</v>
      </c>
      <c r="E45" s="49">
        <f>Calculations!D22</f>
        <v>2.6635599999999999</v>
      </c>
      <c r="F45" s="49">
        <f>Calculations!H22</f>
        <v>2.6635599999999999</v>
      </c>
      <c r="G45" s="49">
        <f>Calculations!L22</f>
        <v>100</v>
      </c>
      <c r="H45" s="49">
        <f>Calculations!G22</f>
        <v>0</v>
      </c>
      <c r="I45" s="49">
        <f>Calculations!K22</f>
        <v>0</v>
      </c>
      <c r="J45" s="49">
        <f>Calculations!F22</f>
        <v>0</v>
      </c>
      <c r="K45" s="49">
        <f>Calculations!J22</f>
        <v>0</v>
      </c>
      <c r="L45" s="49">
        <f>Calculations!E22</f>
        <v>0</v>
      </c>
      <c r="M45" s="49">
        <f>Calculations!I22</f>
        <v>0</v>
      </c>
      <c r="N45" s="49">
        <f>Calculations!M22</f>
        <v>0.16029361495</v>
      </c>
      <c r="O45" s="49">
        <f>Calculations!P22</f>
        <v>6.0180215557374339</v>
      </c>
      <c r="P45" s="49">
        <f>Calculations!N22</f>
        <v>0.15378108652399999</v>
      </c>
      <c r="Q45" s="49">
        <f>Calculations!Q22</f>
        <v>5.7735168918289812</v>
      </c>
      <c r="R45" s="49">
        <f>Calculations!O22</f>
        <v>0.11720690806</v>
      </c>
      <c r="S45" s="49">
        <f>Calculations!R22</f>
        <v>4.400385501359084</v>
      </c>
      <c r="T45" s="36" t="s">
        <v>99</v>
      </c>
      <c r="U45" s="36" t="s">
        <v>146</v>
      </c>
      <c r="V45" s="47" t="s">
        <v>50</v>
      </c>
      <c r="W45" s="47" t="s">
        <v>149</v>
      </c>
      <c r="X45" s="13"/>
    </row>
    <row r="46" spans="2:25" x14ac:dyDescent="0.25">
      <c r="B46" s="32" t="str">
        <f>Calculations!A23</f>
        <v>090</v>
      </c>
      <c r="C46" s="32" t="str">
        <f>Calculations!B23</f>
        <v>West of St Georges Gate, MSG</v>
      </c>
      <c r="D46" s="13" t="str">
        <f>Calculations!C23</f>
        <v>Residential</v>
      </c>
      <c r="E46" s="49">
        <f>Calculations!D23</f>
        <v>4.1472300000000004</v>
      </c>
      <c r="F46" s="49">
        <f>Calculations!H23</f>
        <v>4.1472300000000004</v>
      </c>
      <c r="G46" s="49">
        <f>Calculations!L23</f>
        <v>100</v>
      </c>
      <c r="H46" s="49">
        <f>Calculations!G23</f>
        <v>0</v>
      </c>
      <c r="I46" s="49">
        <f>Calculations!K23</f>
        <v>0</v>
      </c>
      <c r="J46" s="49">
        <f>Calculations!F23</f>
        <v>0</v>
      </c>
      <c r="K46" s="49">
        <f>Calculations!J23</f>
        <v>0</v>
      </c>
      <c r="L46" s="49">
        <f>Calculations!E23</f>
        <v>0</v>
      </c>
      <c r="M46" s="49">
        <f>Calculations!I23</f>
        <v>0</v>
      </c>
      <c r="N46" s="49">
        <f>Calculations!M23</f>
        <v>0</v>
      </c>
      <c r="O46" s="49">
        <f>Calculations!P23</f>
        <v>0</v>
      </c>
      <c r="P46" s="49">
        <f>Calculations!N23</f>
        <v>0</v>
      </c>
      <c r="Q46" s="49">
        <f>Calculations!Q23</f>
        <v>0</v>
      </c>
      <c r="R46" s="49">
        <f>Calculations!O23</f>
        <v>8.8444829970799998E-4</v>
      </c>
      <c r="S46" s="49">
        <f>Calculations!R23</f>
        <v>2.132624184595501E-2</v>
      </c>
      <c r="T46" s="36" t="s">
        <v>99</v>
      </c>
      <c r="U46" s="36" t="s">
        <v>146</v>
      </c>
      <c r="V46" s="47" t="s">
        <v>51</v>
      </c>
      <c r="W46" s="47" t="s">
        <v>150</v>
      </c>
      <c r="X46" s="13"/>
    </row>
    <row r="47" spans="2:25" x14ac:dyDescent="0.25">
      <c r="B47" s="32" t="str">
        <f>Calculations!A24</f>
        <v>091</v>
      </c>
      <c r="C47" s="32" t="str">
        <f>Calculations!B24</f>
        <v>Walworth Road, Heighington</v>
      </c>
      <c r="D47" s="13" t="str">
        <f>Calculations!C24</f>
        <v>Residential</v>
      </c>
      <c r="E47" s="49">
        <f>Calculations!D24</f>
        <v>3.34327</v>
      </c>
      <c r="F47" s="49">
        <f>Calculations!H24</f>
        <v>3.34327</v>
      </c>
      <c r="G47" s="49">
        <f>Calculations!L24</f>
        <v>100</v>
      </c>
      <c r="H47" s="49">
        <f>Calculations!G24</f>
        <v>0</v>
      </c>
      <c r="I47" s="49">
        <f>Calculations!K24</f>
        <v>0</v>
      </c>
      <c r="J47" s="49">
        <f>Calculations!F24</f>
        <v>0</v>
      </c>
      <c r="K47" s="49">
        <f>Calculations!J24</f>
        <v>0</v>
      </c>
      <c r="L47" s="49">
        <f>Calculations!E24</f>
        <v>0</v>
      </c>
      <c r="M47" s="49">
        <f>Calculations!I24</f>
        <v>0</v>
      </c>
      <c r="N47" s="49">
        <f>Calculations!M24</f>
        <v>9.6822204117200002E-3</v>
      </c>
      <c r="O47" s="49">
        <f>Calculations!P24</f>
        <v>0.28960330489969405</v>
      </c>
      <c r="P47" s="49">
        <f>Calculations!N24</f>
        <v>5.50695501744E-3</v>
      </c>
      <c r="Q47" s="49">
        <f>Calculations!Q24</f>
        <v>0.16471762727628939</v>
      </c>
      <c r="R47" s="49">
        <f>Calculations!O24</f>
        <v>3.2495099440899997E-2</v>
      </c>
      <c r="S47" s="49">
        <f>Calculations!R24</f>
        <v>0.97195558363219225</v>
      </c>
      <c r="T47" s="36" t="s">
        <v>99</v>
      </c>
      <c r="U47" s="36" t="s">
        <v>146</v>
      </c>
      <c r="V47" s="47" t="s">
        <v>50</v>
      </c>
      <c r="W47" s="47" t="s">
        <v>149</v>
      </c>
      <c r="X47" s="13"/>
    </row>
    <row r="48" spans="2:25" x14ac:dyDescent="0.25">
      <c r="B48" s="32" t="str">
        <f>Calculations!A25</f>
        <v>095</v>
      </c>
      <c r="C48" s="32" t="str">
        <f>Calculations!B25</f>
        <v>Beech Crescent East Heighington</v>
      </c>
      <c r="D48" s="13" t="str">
        <f>Calculations!C25</f>
        <v>Residential</v>
      </c>
      <c r="E48" s="49">
        <f>Calculations!D25</f>
        <v>1.5339499999999999</v>
      </c>
      <c r="F48" s="49">
        <f>Calculations!H25</f>
        <v>1.5339499999999999</v>
      </c>
      <c r="G48" s="49">
        <f>Calculations!L25</f>
        <v>100</v>
      </c>
      <c r="H48" s="49">
        <f>Calculations!G25</f>
        <v>0</v>
      </c>
      <c r="I48" s="49">
        <f>Calculations!K25</f>
        <v>0</v>
      </c>
      <c r="J48" s="49">
        <f>Calculations!F25</f>
        <v>0</v>
      </c>
      <c r="K48" s="49">
        <f>Calculations!J25</f>
        <v>0</v>
      </c>
      <c r="L48" s="49">
        <f>Calculations!E25</f>
        <v>0</v>
      </c>
      <c r="M48" s="49">
        <f>Calculations!I25</f>
        <v>0</v>
      </c>
      <c r="N48" s="49">
        <f>Calculations!M25</f>
        <v>0</v>
      </c>
      <c r="O48" s="49">
        <f>Calculations!P25</f>
        <v>0</v>
      </c>
      <c r="P48" s="49">
        <f>Calculations!N25</f>
        <v>0</v>
      </c>
      <c r="Q48" s="49">
        <f>Calculations!Q25</f>
        <v>0</v>
      </c>
      <c r="R48" s="49">
        <f>Calculations!O25</f>
        <v>0</v>
      </c>
      <c r="S48" s="49">
        <f>Calculations!R25</f>
        <v>0</v>
      </c>
      <c r="T48" s="36" t="s">
        <v>99</v>
      </c>
      <c r="U48" s="36" t="s">
        <v>146</v>
      </c>
      <c r="V48" s="47" t="s">
        <v>51</v>
      </c>
      <c r="W48" s="47" t="s">
        <v>150</v>
      </c>
      <c r="X48" s="13"/>
    </row>
    <row r="49" spans="2:25" x14ac:dyDescent="0.25">
      <c r="B49" s="32" t="str">
        <f>Calculations!A26</f>
        <v>099</v>
      </c>
      <c r="C49" s="32" t="str">
        <f>Calculations!B26</f>
        <v>Maxgate Farm MSG</v>
      </c>
      <c r="D49" s="13" t="str">
        <f>Calculations!C26</f>
        <v>Residential</v>
      </c>
      <c r="E49" s="49">
        <f>Calculations!D26</f>
        <v>13.708399999999999</v>
      </c>
      <c r="F49" s="49">
        <f>Calculations!H26</f>
        <v>13.708399999999999</v>
      </c>
      <c r="G49" s="49">
        <f>Calculations!L26</f>
        <v>100</v>
      </c>
      <c r="H49" s="49">
        <f>Calculations!G26</f>
        <v>0</v>
      </c>
      <c r="I49" s="49">
        <f>Calculations!K26</f>
        <v>0</v>
      </c>
      <c r="J49" s="49">
        <f>Calculations!F26</f>
        <v>0</v>
      </c>
      <c r="K49" s="49">
        <f>Calculations!J26</f>
        <v>0</v>
      </c>
      <c r="L49" s="49">
        <f>Calculations!E26</f>
        <v>0</v>
      </c>
      <c r="M49" s="49">
        <f>Calculations!I26</f>
        <v>0</v>
      </c>
      <c r="N49" s="49">
        <f>Calculations!M26</f>
        <v>0.30081031686199999</v>
      </c>
      <c r="O49" s="49">
        <f>Calculations!P26</f>
        <v>2.194350302456888</v>
      </c>
      <c r="P49" s="49">
        <f>Calculations!N26</f>
        <v>0.26318768883900001</v>
      </c>
      <c r="Q49" s="49">
        <f>Calculations!Q26</f>
        <v>1.9199008552347467</v>
      </c>
      <c r="R49" s="49">
        <f>Calculations!O26</f>
        <v>0.74108580774099997</v>
      </c>
      <c r="S49" s="49">
        <f>Calculations!R26</f>
        <v>5.4060707868241371</v>
      </c>
      <c r="T49" s="36" t="s">
        <v>99</v>
      </c>
      <c r="U49" s="36" t="s">
        <v>146</v>
      </c>
      <c r="V49" s="47" t="s">
        <v>50</v>
      </c>
      <c r="W49" s="47" t="s">
        <v>149</v>
      </c>
      <c r="X49" s="13"/>
    </row>
    <row r="50" spans="2:25" x14ac:dyDescent="0.25">
      <c r="B50" s="32">
        <f>Calculations!A27</f>
        <v>100</v>
      </c>
      <c r="C50" s="32" t="str">
        <f>Calculations!B27</f>
        <v>Hall Farm, Branksome</v>
      </c>
      <c r="D50" s="13" t="str">
        <f>Calculations!C27</f>
        <v>Residential</v>
      </c>
      <c r="E50" s="49">
        <f>Calculations!D27</f>
        <v>21.895099999999999</v>
      </c>
      <c r="F50" s="49">
        <f>Calculations!H27</f>
        <v>18.452240081520998</v>
      </c>
      <c r="G50" s="49">
        <f>Calculations!L27</f>
        <v>84.275660223159505</v>
      </c>
      <c r="H50" s="49">
        <f>Calculations!G27</f>
        <v>0.44209298784899997</v>
      </c>
      <c r="I50" s="49">
        <f>Calculations!K27</f>
        <v>2.0191412135546307</v>
      </c>
      <c r="J50" s="49">
        <f>Calculations!F27</f>
        <v>0</v>
      </c>
      <c r="K50" s="49">
        <f>Calculations!J27</f>
        <v>0</v>
      </c>
      <c r="L50" s="49">
        <f>Calculations!E27</f>
        <v>3.0007669306300002</v>
      </c>
      <c r="M50" s="49">
        <f>Calculations!I27</f>
        <v>13.705198563285851</v>
      </c>
      <c r="N50" s="49">
        <f>Calculations!M27</f>
        <v>0.54833060174500003</v>
      </c>
      <c r="O50" s="49">
        <f>Calculations!P27</f>
        <v>2.5043530367296793</v>
      </c>
      <c r="P50" s="49">
        <f>Calculations!N27</f>
        <v>0.77520614108200003</v>
      </c>
      <c r="Q50" s="49">
        <f>Calculations!Q27</f>
        <v>3.5405462458814991</v>
      </c>
      <c r="R50" s="49">
        <f>Calculations!O27</f>
        <v>1.8059358937600001</v>
      </c>
      <c r="S50" s="49">
        <f>Calculations!R27</f>
        <v>8.2481280914907895</v>
      </c>
      <c r="T50" s="36" t="s">
        <v>99</v>
      </c>
      <c r="U50" s="36" t="s">
        <v>146</v>
      </c>
      <c r="V50" s="47" t="s">
        <v>49</v>
      </c>
      <c r="W50" s="47" t="s">
        <v>148</v>
      </c>
      <c r="X50" s="13"/>
    </row>
    <row r="51" spans="2:25" x14ac:dyDescent="0.25">
      <c r="B51" s="32">
        <f>Calculations!A28</f>
        <v>108</v>
      </c>
      <c r="C51" s="32" t="str">
        <f>Calculations!B28</f>
        <v>Oak Tree Farm, MSG</v>
      </c>
      <c r="D51" s="13" t="str">
        <f>Calculations!C28</f>
        <v>Residential</v>
      </c>
      <c r="E51" s="49">
        <f>Calculations!D28</f>
        <v>2.4610599999999998</v>
      </c>
      <c r="F51" s="49">
        <f>Calculations!H28</f>
        <v>2.4610599999999998</v>
      </c>
      <c r="G51" s="49">
        <f>Calculations!L28</f>
        <v>100</v>
      </c>
      <c r="H51" s="49">
        <f>Calculations!G28</f>
        <v>0</v>
      </c>
      <c r="I51" s="49">
        <f>Calculations!K28</f>
        <v>0</v>
      </c>
      <c r="J51" s="49">
        <f>Calculations!F28</f>
        <v>0</v>
      </c>
      <c r="K51" s="49">
        <f>Calculations!J28</f>
        <v>0</v>
      </c>
      <c r="L51" s="49">
        <f>Calculations!E28</f>
        <v>0</v>
      </c>
      <c r="M51" s="49">
        <f>Calculations!I28</f>
        <v>0</v>
      </c>
      <c r="N51" s="49">
        <f>Calculations!M28</f>
        <v>1.29607436541E-2</v>
      </c>
      <c r="O51" s="49">
        <f>Calculations!P28</f>
        <v>0.52663257515460815</v>
      </c>
      <c r="P51" s="49">
        <f>Calculations!N28</f>
        <v>2.0958248399900001E-2</v>
      </c>
      <c r="Q51" s="49">
        <f>Calculations!Q28</f>
        <v>0.85159436990158732</v>
      </c>
      <c r="R51" s="49">
        <f>Calculations!O28</f>
        <v>0.108411488884</v>
      </c>
      <c r="S51" s="49">
        <f>Calculations!R28</f>
        <v>4.4050729719714274</v>
      </c>
      <c r="T51" s="36" t="s">
        <v>99</v>
      </c>
      <c r="U51" s="36" t="s">
        <v>146</v>
      </c>
      <c r="V51" s="47" t="s">
        <v>50</v>
      </c>
      <c r="W51" s="47" t="s">
        <v>149</v>
      </c>
      <c r="X51" s="13"/>
    </row>
    <row r="52" spans="2:25" x14ac:dyDescent="0.25">
      <c r="B52" s="32">
        <f>Calculations!A29</f>
        <v>109</v>
      </c>
      <c r="C52" s="32" t="str">
        <f>Calculations!B29</f>
        <v>East of Whessoe House at Burtree Lane</v>
      </c>
      <c r="D52" s="13" t="str">
        <f>Calculations!C29</f>
        <v>Residential</v>
      </c>
      <c r="E52" s="49">
        <f>Calculations!D29</f>
        <v>9.9168299999999991</v>
      </c>
      <c r="F52" s="49">
        <f>Calculations!H29</f>
        <v>9.9168299999999991</v>
      </c>
      <c r="G52" s="49">
        <f>Calculations!L29</f>
        <v>100</v>
      </c>
      <c r="H52" s="49">
        <f>Calculations!G29</f>
        <v>0</v>
      </c>
      <c r="I52" s="49">
        <f>Calculations!K29</f>
        <v>0</v>
      </c>
      <c r="J52" s="49">
        <f>Calculations!F29</f>
        <v>0</v>
      </c>
      <c r="K52" s="49">
        <f>Calculations!J29</f>
        <v>0</v>
      </c>
      <c r="L52" s="49">
        <f>Calculations!E29</f>
        <v>0</v>
      </c>
      <c r="M52" s="49">
        <f>Calculations!I29</f>
        <v>0</v>
      </c>
      <c r="N52" s="49">
        <f>Calculations!M29</f>
        <v>0.10879999999999999</v>
      </c>
      <c r="O52" s="49">
        <f>Calculations!P29</f>
        <v>1.0971247868522502</v>
      </c>
      <c r="P52" s="49">
        <f>Calculations!N29</f>
        <v>0.06</v>
      </c>
      <c r="Q52" s="49">
        <f>Calculations!Q29</f>
        <v>0.60503205157293205</v>
      </c>
      <c r="R52" s="49">
        <f>Calculations!O29</f>
        <v>0.344684892099</v>
      </c>
      <c r="S52" s="49">
        <f>Calculations!R29</f>
        <v>3.4757567902142119</v>
      </c>
      <c r="T52" s="36" t="s">
        <v>99</v>
      </c>
      <c r="U52" s="36" t="s">
        <v>146</v>
      </c>
      <c r="V52" s="47" t="s">
        <v>50</v>
      </c>
      <c r="W52" s="47" t="s">
        <v>149</v>
      </c>
      <c r="X52" s="13"/>
    </row>
    <row r="53" spans="2:25" ht="25" x14ac:dyDescent="0.25">
      <c r="B53" s="32">
        <f>Calculations!A30</f>
        <v>120</v>
      </c>
      <c r="C53" s="32" t="str">
        <f>Calculations!B30</f>
        <v>Open Space, Wylam Grange</v>
      </c>
      <c r="D53" s="13" t="str">
        <f>Calculations!C30</f>
        <v>Residential</v>
      </c>
      <c r="E53" s="49">
        <f>Calculations!D30</f>
        <v>9.2174700000000005</v>
      </c>
      <c r="F53" s="49">
        <f>Calculations!H30</f>
        <v>7.3485948748544025</v>
      </c>
      <c r="G53" s="49">
        <f>Calculations!L30</f>
        <v>79.724641087569609</v>
      </c>
      <c r="H53" s="49">
        <f>Calculations!G30</f>
        <v>0.85908396709400003</v>
      </c>
      <c r="I53" s="49">
        <f>Calculations!K30</f>
        <v>9.3201710132389906</v>
      </c>
      <c r="J53" s="49">
        <f>Calculations!F30</f>
        <v>9.4357945340600005E-2</v>
      </c>
      <c r="K53" s="49">
        <f>Calculations!J30</f>
        <v>1.0236859500557094</v>
      </c>
      <c r="L53" s="49">
        <f>Calculations!E30</f>
        <v>0.91543321271099998</v>
      </c>
      <c r="M53" s="49">
        <f>Calculations!I30</f>
        <v>9.9315019491357166</v>
      </c>
      <c r="N53" s="49">
        <f>Calculations!M30</f>
        <v>0.246958067103</v>
      </c>
      <c r="O53" s="49">
        <f>Calculations!P30</f>
        <v>2.6792391741226171</v>
      </c>
      <c r="P53" s="49">
        <f>Calculations!N30</f>
        <v>0.242926746596</v>
      </c>
      <c r="Q53" s="49">
        <f>Calculations!Q30</f>
        <v>2.6355035231576558</v>
      </c>
      <c r="R53" s="49">
        <f>Calculations!O30</f>
        <v>0.93001558645399995</v>
      </c>
      <c r="S53" s="49">
        <f>Calculations!R30</f>
        <v>10.089705596589953</v>
      </c>
      <c r="T53" s="36" t="s">
        <v>99</v>
      </c>
      <c r="U53" s="36" t="s">
        <v>146</v>
      </c>
      <c r="V53" s="47" t="s">
        <v>50</v>
      </c>
      <c r="W53" s="55" t="s">
        <v>100</v>
      </c>
      <c r="X53" s="13"/>
    </row>
    <row r="54" spans="2:25" x14ac:dyDescent="0.25">
      <c r="B54" s="32">
        <f>Calculations!A31</f>
        <v>129</v>
      </c>
      <c r="C54" s="32" t="str">
        <f>Calculations!B31</f>
        <v>Black Path, Faverdale</v>
      </c>
      <c r="D54" s="13" t="str">
        <f>Calculations!C31</f>
        <v>Residential</v>
      </c>
      <c r="E54" s="49">
        <f>Calculations!D31</f>
        <v>2.1514799999999998</v>
      </c>
      <c r="F54" s="49">
        <f>Calculations!H31</f>
        <v>2.0876443180329001</v>
      </c>
      <c r="G54" s="49">
        <f>Calculations!L31</f>
        <v>97.032940953803902</v>
      </c>
      <c r="H54" s="49">
        <f>Calculations!G31</f>
        <v>3.8762159792500001E-2</v>
      </c>
      <c r="I54" s="49">
        <f>Calculations!K31</f>
        <v>1.801650946906316</v>
      </c>
      <c r="J54" s="49">
        <f>Calculations!F31</f>
        <v>2.5073522174599999E-2</v>
      </c>
      <c r="K54" s="49">
        <f>Calculations!J31</f>
        <v>1.1654080992897913</v>
      </c>
      <c r="L54" s="49">
        <f>Calculations!E31</f>
        <v>0</v>
      </c>
      <c r="M54" s="49">
        <f>Calculations!I31</f>
        <v>0</v>
      </c>
      <c r="N54" s="49">
        <f>Calculations!M31</f>
        <v>2.3976820554400001E-2</v>
      </c>
      <c r="O54" s="49">
        <f>Calculations!P31</f>
        <v>1.1144338108836709</v>
      </c>
      <c r="P54" s="49">
        <f>Calculations!N31</f>
        <v>1.88398277681E-2</v>
      </c>
      <c r="Q54" s="49">
        <f>Calculations!Q31</f>
        <v>0.87566827337925524</v>
      </c>
      <c r="R54" s="49">
        <f>Calculations!O31</f>
        <v>8.2209019236899994E-2</v>
      </c>
      <c r="S54" s="49">
        <f>Calculations!R31</f>
        <v>3.8210450125913322</v>
      </c>
      <c r="T54" s="36" t="s">
        <v>99</v>
      </c>
      <c r="U54" s="36" t="s">
        <v>146</v>
      </c>
      <c r="V54" s="47" t="s">
        <v>50</v>
      </c>
      <c r="W54" s="47" t="s">
        <v>149</v>
      </c>
      <c r="X54" s="13"/>
    </row>
    <row r="55" spans="2:25" x14ac:dyDescent="0.25">
      <c r="B55" s="32">
        <f>Calculations!A32</f>
        <v>130</v>
      </c>
      <c r="C55" s="32" t="str">
        <f>Calculations!B32</f>
        <v>Playing Field West Auckland Road</v>
      </c>
      <c r="D55" s="13" t="str">
        <f>Calculations!C32</f>
        <v>Residential</v>
      </c>
      <c r="E55" s="49">
        <f>Calculations!D32</f>
        <v>1.31806</v>
      </c>
      <c r="F55" s="49">
        <f>Calculations!H32</f>
        <v>1.1820989394099</v>
      </c>
      <c r="G55" s="49">
        <f>Calculations!L32</f>
        <v>89.684759374375972</v>
      </c>
      <c r="H55" s="49">
        <f>Calculations!G32</f>
        <v>0.124017582332</v>
      </c>
      <c r="I55" s="49">
        <f>Calculations!K32</f>
        <v>9.4090999144196772</v>
      </c>
      <c r="J55" s="49">
        <f>Calculations!F32</f>
        <v>1.19434782581E-2</v>
      </c>
      <c r="K55" s="49">
        <f>Calculations!J32</f>
        <v>0.90614071120434581</v>
      </c>
      <c r="L55" s="49">
        <f>Calculations!E32</f>
        <v>0</v>
      </c>
      <c r="M55" s="49">
        <f>Calculations!I32</f>
        <v>0</v>
      </c>
      <c r="N55" s="49">
        <f>Calculations!M32</f>
        <v>0</v>
      </c>
      <c r="O55" s="49">
        <f>Calculations!P32</f>
        <v>0</v>
      </c>
      <c r="P55" s="49">
        <f>Calculations!N32</f>
        <v>0</v>
      </c>
      <c r="Q55" s="49">
        <f>Calculations!Q32</f>
        <v>0</v>
      </c>
      <c r="R55" s="49">
        <f>Calculations!O32</f>
        <v>1.58126544589E-2</v>
      </c>
      <c r="S55" s="49">
        <f>Calculations!R32</f>
        <v>1.19969155113576</v>
      </c>
      <c r="T55" s="36" t="s">
        <v>99</v>
      </c>
      <c r="U55" s="36" t="s">
        <v>146</v>
      </c>
      <c r="V55" s="47" t="s">
        <v>50</v>
      </c>
      <c r="W55" s="47" t="s">
        <v>149</v>
      </c>
      <c r="X55" s="13"/>
    </row>
    <row r="56" spans="2:25" x14ac:dyDescent="0.25">
      <c r="B56" s="32">
        <f>Calculations!A33</f>
        <v>131</v>
      </c>
      <c r="C56" s="32" t="str">
        <f>Calculations!B33</f>
        <v>Brinkburn Allotments Bellburn Lane</v>
      </c>
      <c r="D56" s="13" t="str">
        <f>Calculations!C33</f>
        <v>Residential</v>
      </c>
      <c r="E56" s="49">
        <f>Calculations!D33</f>
        <v>3.03932</v>
      </c>
      <c r="F56" s="49">
        <f>Calculations!H33</f>
        <v>3.03932</v>
      </c>
      <c r="G56" s="49">
        <f>Calculations!L33</f>
        <v>100</v>
      </c>
      <c r="H56" s="49">
        <f>Calculations!G33</f>
        <v>0</v>
      </c>
      <c r="I56" s="49">
        <f>Calculations!K33</f>
        <v>0</v>
      </c>
      <c r="J56" s="49">
        <f>Calculations!F33</f>
        <v>0</v>
      </c>
      <c r="K56" s="49">
        <f>Calculations!J33</f>
        <v>0</v>
      </c>
      <c r="L56" s="49">
        <f>Calculations!E33</f>
        <v>0</v>
      </c>
      <c r="M56" s="49">
        <f>Calculations!I33</f>
        <v>0</v>
      </c>
      <c r="N56" s="49">
        <f>Calculations!M33</f>
        <v>1.2E-2</v>
      </c>
      <c r="O56" s="49">
        <f>Calculations!P33</f>
        <v>0.39482515825908426</v>
      </c>
      <c r="P56" s="49">
        <f>Calculations!N33</f>
        <v>3.3553917499899999E-2</v>
      </c>
      <c r="Q56" s="49">
        <f>Calculations!Q33</f>
        <v>1.1039942322591894</v>
      </c>
      <c r="R56" s="49">
        <f>Calculations!O33</f>
        <v>0.21992126804100001</v>
      </c>
      <c r="S56" s="49">
        <f>Calculations!R33</f>
        <v>7.2358707882355269</v>
      </c>
      <c r="T56" s="36" t="s">
        <v>99</v>
      </c>
      <c r="U56" s="36" t="s">
        <v>146</v>
      </c>
      <c r="V56" s="47" t="s">
        <v>50</v>
      </c>
      <c r="W56" s="47" t="s">
        <v>149</v>
      </c>
      <c r="X56" s="13"/>
    </row>
    <row r="57" spans="2:25" x14ac:dyDescent="0.25">
      <c r="B57" s="32">
        <f>Calculations!A34</f>
        <v>141</v>
      </c>
      <c r="C57" s="32" t="str">
        <f>Calculations!B34</f>
        <v>Land at Wycliffe Way/Edinburgh Drive</v>
      </c>
      <c r="D57" s="13" t="str">
        <f>Calculations!C34</f>
        <v>Residential</v>
      </c>
      <c r="E57" s="49">
        <f>Calculations!D34</f>
        <v>1.7602199999999999</v>
      </c>
      <c r="F57" s="49">
        <f>Calculations!H34</f>
        <v>1.7602199999999999</v>
      </c>
      <c r="G57" s="49">
        <f>Calculations!L34</f>
        <v>100</v>
      </c>
      <c r="H57" s="49">
        <f>Calculations!G34</f>
        <v>0</v>
      </c>
      <c r="I57" s="49">
        <f>Calculations!K34</f>
        <v>0</v>
      </c>
      <c r="J57" s="49">
        <f>Calculations!F34</f>
        <v>0</v>
      </c>
      <c r="K57" s="49">
        <f>Calculations!J34</f>
        <v>0</v>
      </c>
      <c r="L57" s="49">
        <f>Calculations!E34</f>
        <v>0</v>
      </c>
      <c r="M57" s="49">
        <f>Calculations!I34</f>
        <v>0</v>
      </c>
      <c r="N57" s="49">
        <f>Calculations!M34</f>
        <v>0</v>
      </c>
      <c r="O57" s="49">
        <f>Calculations!P34</f>
        <v>0</v>
      </c>
      <c r="P57" s="49">
        <f>Calculations!N34</f>
        <v>0</v>
      </c>
      <c r="Q57" s="49">
        <f>Calculations!Q34</f>
        <v>0</v>
      </c>
      <c r="R57" s="49">
        <f>Calculations!O34</f>
        <v>4.7842038795100003E-3</v>
      </c>
      <c r="S57" s="49">
        <f>Calculations!R34</f>
        <v>0.27179579140732413</v>
      </c>
      <c r="T57" s="36" t="s">
        <v>99</v>
      </c>
      <c r="U57" s="36" t="s">
        <v>146</v>
      </c>
      <c r="V57" s="47" t="s">
        <v>51</v>
      </c>
      <c r="W57" s="47" t="s">
        <v>150</v>
      </c>
      <c r="X57" s="13"/>
    </row>
    <row r="58" spans="2:25" ht="25" x14ac:dyDescent="0.25">
      <c r="B58" s="32">
        <f>Calculations!A35</f>
        <v>143</v>
      </c>
      <c r="C58" s="32" t="str">
        <f>Calculations!B35</f>
        <v>Alderman Crook Recreation Ground Yarm Road</v>
      </c>
      <c r="D58" s="13" t="str">
        <f>Calculations!C35</f>
        <v>Residential</v>
      </c>
      <c r="E58" s="49">
        <f>Calculations!D35</f>
        <v>2.3999700000000002</v>
      </c>
      <c r="F58" s="49">
        <f>Calculations!H35</f>
        <v>2.3999700000000002</v>
      </c>
      <c r="G58" s="49">
        <f>Calculations!L35</f>
        <v>100</v>
      </c>
      <c r="H58" s="49">
        <f>Calculations!G35</f>
        <v>0</v>
      </c>
      <c r="I58" s="49">
        <f>Calculations!K35</f>
        <v>0</v>
      </c>
      <c r="J58" s="49">
        <f>Calculations!F35</f>
        <v>0</v>
      </c>
      <c r="K58" s="49">
        <f>Calculations!J35</f>
        <v>0</v>
      </c>
      <c r="L58" s="49">
        <f>Calculations!E35</f>
        <v>0</v>
      </c>
      <c r="M58" s="49">
        <f>Calculations!I35</f>
        <v>0</v>
      </c>
      <c r="N58" s="49">
        <f>Calculations!M35</f>
        <v>0</v>
      </c>
      <c r="O58" s="49">
        <f>Calculations!P35</f>
        <v>0</v>
      </c>
      <c r="P58" s="49">
        <f>Calculations!N35</f>
        <v>0</v>
      </c>
      <c r="Q58" s="49">
        <f>Calculations!Q35</f>
        <v>0</v>
      </c>
      <c r="R58" s="49">
        <f>Calculations!O35</f>
        <v>3.8941898449799998E-2</v>
      </c>
      <c r="S58" s="49">
        <f>Calculations!R35</f>
        <v>1.622599384567307</v>
      </c>
      <c r="T58" s="36" t="s">
        <v>99</v>
      </c>
      <c r="U58" s="36" t="s">
        <v>146</v>
      </c>
      <c r="V58" s="47" t="s">
        <v>51</v>
      </c>
      <c r="W58" s="47" t="s">
        <v>150</v>
      </c>
      <c r="X58" s="13"/>
    </row>
    <row r="59" spans="2:25" x14ac:dyDescent="0.25">
      <c r="B59" s="32">
        <f>Calculations!A36</f>
        <v>146</v>
      </c>
      <c r="C59" s="32" t="str">
        <f>Calculations!B36</f>
        <v>Land south of railway, MSG</v>
      </c>
      <c r="D59" s="13" t="str">
        <f>Calculations!C36</f>
        <v>Residential</v>
      </c>
      <c r="E59" s="49">
        <f>Calculations!D36</f>
        <v>14.791700000000001</v>
      </c>
      <c r="F59" s="49">
        <f>Calculations!H36</f>
        <v>14.791700000000001</v>
      </c>
      <c r="G59" s="49">
        <f>Calculations!L36</f>
        <v>100</v>
      </c>
      <c r="H59" s="49">
        <f>Calculations!G36</f>
        <v>0</v>
      </c>
      <c r="I59" s="49">
        <f>Calculations!K36</f>
        <v>0</v>
      </c>
      <c r="J59" s="49">
        <f>Calculations!F36</f>
        <v>0</v>
      </c>
      <c r="K59" s="49">
        <f>Calculations!J36</f>
        <v>0</v>
      </c>
      <c r="L59" s="49">
        <f>Calculations!E36</f>
        <v>0</v>
      </c>
      <c r="M59" s="49">
        <f>Calculations!I36</f>
        <v>0</v>
      </c>
      <c r="N59" s="49">
        <f>Calculations!M36</f>
        <v>6.2573280192300004E-2</v>
      </c>
      <c r="O59" s="49">
        <f>Calculations!P36</f>
        <v>0.42302967334586283</v>
      </c>
      <c r="P59" s="49">
        <f>Calculations!N36</f>
        <v>0.1819645778</v>
      </c>
      <c r="Q59" s="49">
        <f>Calculations!Q36</f>
        <v>1.2301802889458278</v>
      </c>
      <c r="R59" s="49">
        <f>Calculations!O36</f>
        <v>0.74831213577099998</v>
      </c>
      <c r="S59" s="49">
        <f>Calculations!R36</f>
        <v>5.0590002215499235</v>
      </c>
      <c r="T59" s="36" t="s">
        <v>99</v>
      </c>
      <c r="U59" s="36" t="s">
        <v>146</v>
      </c>
      <c r="V59" s="47" t="s">
        <v>50</v>
      </c>
      <c r="W59" s="47" t="s">
        <v>149</v>
      </c>
      <c r="X59" s="13"/>
    </row>
    <row r="60" spans="2:25" x14ac:dyDescent="0.25">
      <c r="B60" s="32">
        <f>Calculations!A37</f>
        <v>153</v>
      </c>
      <c r="C60" s="32" t="str">
        <f>Calculations!B37</f>
        <v>Darlington Hosptial South</v>
      </c>
      <c r="D60" s="13" t="str">
        <f>Calculations!C37</f>
        <v>Residential</v>
      </c>
      <c r="E60" s="49">
        <f>Calculations!D37</f>
        <v>1.0519799999999999</v>
      </c>
      <c r="F60" s="49">
        <f>Calculations!H37</f>
        <v>1.0519799999999999</v>
      </c>
      <c r="G60" s="49">
        <f>Calculations!L37</f>
        <v>100</v>
      </c>
      <c r="H60" s="49">
        <f>Calculations!G37</f>
        <v>0</v>
      </c>
      <c r="I60" s="49">
        <f>Calculations!K37</f>
        <v>0</v>
      </c>
      <c r="J60" s="49">
        <f>Calculations!F37</f>
        <v>0</v>
      </c>
      <c r="K60" s="49">
        <f>Calculations!J37</f>
        <v>0</v>
      </c>
      <c r="L60" s="49">
        <f>Calculations!E37</f>
        <v>0</v>
      </c>
      <c r="M60" s="49">
        <f>Calculations!I37</f>
        <v>0</v>
      </c>
      <c r="N60" s="49">
        <f>Calculations!M37</f>
        <v>0</v>
      </c>
      <c r="O60" s="49">
        <f>Calculations!P37</f>
        <v>0</v>
      </c>
      <c r="P60" s="49">
        <f>Calculations!N37</f>
        <v>1.1599999999999999E-2</v>
      </c>
      <c r="Q60" s="49">
        <f>Calculations!Q37</f>
        <v>1.1026825605049526</v>
      </c>
      <c r="R60" s="49">
        <f>Calculations!O37</f>
        <v>0.12791750539999999</v>
      </c>
      <c r="S60" s="49">
        <f>Calculations!R37</f>
        <v>12.159689861023974</v>
      </c>
      <c r="T60" s="36" t="s">
        <v>99</v>
      </c>
      <c r="U60" s="36" t="s">
        <v>146</v>
      </c>
      <c r="V60" s="47" t="s">
        <v>50</v>
      </c>
      <c r="W60" s="47" t="s">
        <v>149</v>
      </c>
      <c r="X60" s="13"/>
      <c r="Y60" s="46"/>
    </row>
    <row r="61" spans="2:25" ht="25" x14ac:dyDescent="0.25">
      <c r="B61" s="32">
        <f>Calculations!A38</f>
        <v>165</v>
      </c>
      <c r="C61" s="32" t="str">
        <f>Calculations!B38</f>
        <v>South of Eggleston View</v>
      </c>
      <c r="D61" s="13" t="str">
        <f>Calculations!C38</f>
        <v>Residential</v>
      </c>
      <c r="E61" s="49">
        <f>Calculations!D38</f>
        <v>0.45446700000000001</v>
      </c>
      <c r="F61" s="49">
        <f>Calculations!H38</f>
        <v>0.45446700000000001</v>
      </c>
      <c r="G61" s="49">
        <f>Calculations!L38</f>
        <v>100</v>
      </c>
      <c r="H61" s="49">
        <f>Calculations!G38</f>
        <v>0</v>
      </c>
      <c r="I61" s="49">
        <f>Calculations!K38</f>
        <v>0</v>
      </c>
      <c r="J61" s="49">
        <f>Calculations!F38</f>
        <v>0</v>
      </c>
      <c r="K61" s="49">
        <f>Calculations!J38</f>
        <v>0</v>
      </c>
      <c r="L61" s="49">
        <f>Calculations!E38</f>
        <v>0</v>
      </c>
      <c r="M61" s="49">
        <f>Calculations!I38</f>
        <v>0</v>
      </c>
      <c r="N61" s="49">
        <f>Calculations!M38</f>
        <v>0</v>
      </c>
      <c r="O61" s="49">
        <f>Calculations!P38</f>
        <v>0</v>
      </c>
      <c r="P61" s="49">
        <f>Calculations!N38</f>
        <v>0</v>
      </c>
      <c r="Q61" s="49">
        <f>Calculations!Q38</f>
        <v>0</v>
      </c>
      <c r="R61" s="49">
        <f>Calculations!O38</f>
        <v>0</v>
      </c>
      <c r="S61" s="49">
        <f>Calculations!R38</f>
        <v>0</v>
      </c>
      <c r="T61" s="36" t="s">
        <v>99</v>
      </c>
      <c r="U61" s="36" t="s">
        <v>146</v>
      </c>
      <c r="V61" s="47" t="s">
        <v>52</v>
      </c>
      <c r="W61" s="55" t="s">
        <v>151</v>
      </c>
      <c r="X61" s="13"/>
    </row>
    <row r="62" spans="2:25" x14ac:dyDescent="0.25">
      <c r="B62" s="32">
        <f>Calculations!A39</f>
        <v>185</v>
      </c>
      <c r="C62" s="32" t="str">
        <f>Calculations!B39</f>
        <v>Greater Faverdale</v>
      </c>
      <c r="D62" s="13" t="str">
        <f>Calculations!C39</f>
        <v>Mixed use</v>
      </c>
      <c r="E62" s="49">
        <f>Calculations!D39</f>
        <v>177.81899999999999</v>
      </c>
      <c r="F62" s="49">
        <f>Calculations!H39</f>
        <v>170.82617608041599</v>
      </c>
      <c r="G62" s="49">
        <f>Calculations!L39</f>
        <v>96.067448405634948</v>
      </c>
      <c r="H62" s="49">
        <f>Calculations!G39</f>
        <v>2.7699466587999999</v>
      </c>
      <c r="I62" s="49">
        <f>Calculations!K39</f>
        <v>1.5577337960510407</v>
      </c>
      <c r="J62" s="49">
        <f>Calculations!F39</f>
        <v>0.44226400011400002</v>
      </c>
      <c r="K62" s="49">
        <f>Calculations!J39</f>
        <v>0.24871582908125683</v>
      </c>
      <c r="L62" s="49">
        <f>Calculations!E39</f>
        <v>3.78061326067</v>
      </c>
      <c r="M62" s="49">
        <f>Calculations!I39</f>
        <v>2.1261019692327592</v>
      </c>
      <c r="N62" s="49">
        <f>Calculations!M39</f>
        <v>5.4585242979400004</v>
      </c>
      <c r="O62" s="49">
        <f>Calculations!P39</f>
        <v>3.0697081290188342</v>
      </c>
      <c r="P62" s="49">
        <f>Calculations!N39</f>
        <v>2.3087504452299998</v>
      </c>
      <c r="Q62" s="49">
        <f>Calculations!Q39</f>
        <v>1.2983710656510272</v>
      </c>
      <c r="R62" s="49">
        <f>Calculations!O39</f>
        <v>7.03126112141</v>
      </c>
      <c r="S62" s="49">
        <f>Calculations!R39</f>
        <v>3.9541675082021612</v>
      </c>
      <c r="T62" s="36" t="s">
        <v>99</v>
      </c>
      <c r="U62" s="36" t="s">
        <v>146</v>
      </c>
      <c r="V62" s="47" t="s">
        <v>50</v>
      </c>
      <c r="W62" s="47" t="s">
        <v>100</v>
      </c>
      <c r="X62" s="13"/>
      <c r="Y62" s="46"/>
    </row>
    <row r="63" spans="2:25" ht="25" x14ac:dyDescent="0.25">
      <c r="B63" s="32">
        <f>Calculations!A40</f>
        <v>224</v>
      </c>
      <c r="C63" s="32" t="str">
        <f>Calculations!B40</f>
        <v>17 Coniscliffe Road</v>
      </c>
      <c r="D63" s="13" t="str">
        <f>Calculations!C40</f>
        <v>Residential</v>
      </c>
      <c r="E63" s="49">
        <f>Calculations!D40</f>
        <v>4.2301499999999999E-2</v>
      </c>
      <c r="F63" s="49">
        <f>Calculations!H40</f>
        <v>4.2301499999999999E-2</v>
      </c>
      <c r="G63" s="49">
        <f>Calculations!L40</f>
        <v>100</v>
      </c>
      <c r="H63" s="49">
        <f>Calculations!G40</f>
        <v>0</v>
      </c>
      <c r="I63" s="49">
        <f>Calculations!K40</f>
        <v>0</v>
      </c>
      <c r="J63" s="49">
        <f>Calculations!F40</f>
        <v>0</v>
      </c>
      <c r="K63" s="49">
        <f>Calculations!J40</f>
        <v>0</v>
      </c>
      <c r="L63" s="49">
        <f>Calculations!E40</f>
        <v>0</v>
      </c>
      <c r="M63" s="49">
        <f>Calculations!I40</f>
        <v>0</v>
      </c>
      <c r="N63" s="49">
        <f>Calculations!M40</f>
        <v>0</v>
      </c>
      <c r="O63" s="49">
        <f>Calculations!P40</f>
        <v>0</v>
      </c>
      <c r="P63" s="49">
        <f>Calculations!N40</f>
        <v>0</v>
      </c>
      <c r="Q63" s="49">
        <f>Calculations!Q40</f>
        <v>0</v>
      </c>
      <c r="R63" s="49">
        <f>Calculations!O40</f>
        <v>0</v>
      </c>
      <c r="S63" s="49">
        <f>Calculations!R40</f>
        <v>0</v>
      </c>
      <c r="T63" s="36" t="s">
        <v>99</v>
      </c>
      <c r="U63" s="36" t="s">
        <v>146</v>
      </c>
      <c r="V63" s="47" t="s">
        <v>52</v>
      </c>
      <c r="W63" s="55" t="s">
        <v>151</v>
      </c>
      <c r="X63" s="13"/>
    </row>
    <row r="64" spans="2:25" x14ac:dyDescent="0.25">
      <c r="B64" s="32">
        <f>Calculations!A41</f>
        <v>225</v>
      </c>
      <c r="C64" s="32" t="str">
        <f>Calculations!B41</f>
        <v>Grange House, Grange Road</v>
      </c>
      <c r="D64" s="13" t="str">
        <f>Calculations!C41</f>
        <v>Residential</v>
      </c>
      <c r="E64" s="49">
        <f>Calculations!D41</f>
        <v>9.2740799999999998E-2</v>
      </c>
      <c r="F64" s="49">
        <f>Calculations!H41</f>
        <v>9.2740799999999998E-2</v>
      </c>
      <c r="G64" s="49">
        <f>Calculations!L41</f>
        <v>100</v>
      </c>
      <c r="H64" s="49">
        <f>Calculations!G41</f>
        <v>0</v>
      </c>
      <c r="I64" s="49">
        <f>Calculations!K41</f>
        <v>0</v>
      </c>
      <c r="J64" s="49">
        <f>Calculations!F41</f>
        <v>0</v>
      </c>
      <c r="K64" s="49">
        <f>Calculations!J41</f>
        <v>0</v>
      </c>
      <c r="L64" s="49">
        <f>Calculations!E41</f>
        <v>0</v>
      </c>
      <c r="M64" s="49">
        <f>Calculations!I41</f>
        <v>0</v>
      </c>
      <c r="N64" s="49">
        <f>Calculations!M41</f>
        <v>0</v>
      </c>
      <c r="O64" s="49">
        <f>Calculations!P41</f>
        <v>0</v>
      </c>
      <c r="P64" s="49">
        <f>Calculations!N41</f>
        <v>0</v>
      </c>
      <c r="Q64" s="49">
        <f>Calculations!Q41</f>
        <v>0</v>
      </c>
      <c r="R64" s="49">
        <f>Calculations!O41</f>
        <v>2.7173254400900002E-4</v>
      </c>
      <c r="S64" s="49">
        <f>Calculations!R41</f>
        <v>0.29300215655784728</v>
      </c>
      <c r="T64" s="36" t="s">
        <v>99</v>
      </c>
      <c r="U64" s="36" t="s">
        <v>146</v>
      </c>
      <c r="V64" s="47" t="s">
        <v>51</v>
      </c>
      <c r="W64" s="47" t="s">
        <v>150</v>
      </c>
      <c r="X64" s="13"/>
    </row>
    <row r="65" spans="2:25" ht="25" x14ac:dyDescent="0.25">
      <c r="B65" s="32">
        <f>Calculations!A42</f>
        <v>226</v>
      </c>
      <c r="C65" s="32" t="str">
        <f>Calculations!B42</f>
        <v>1 Skinnergate</v>
      </c>
      <c r="D65" s="13" t="str">
        <f>Calculations!C42</f>
        <v>Residential</v>
      </c>
      <c r="E65" s="49">
        <f>Calculations!D42</f>
        <v>3.5562000000000003E-2</v>
      </c>
      <c r="F65" s="49">
        <f>Calculations!H42</f>
        <v>3.5562000000000003E-2</v>
      </c>
      <c r="G65" s="49">
        <f>Calculations!L42</f>
        <v>100</v>
      </c>
      <c r="H65" s="49">
        <f>Calculations!G42</f>
        <v>0</v>
      </c>
      <c r="I65" s="49">
        <f>Calculations!K42</f>
        <v>0</v>
      </c>
      <c r="J65" s="49">
        <f>Calculations!F42</f>
        <v>0</v>
      </c>
      <c r="K65" s="49">
        <f>Calculations!J42</f>
        <v>0</v>
      </c>
      <c r="L65" s="49">
        <f>Calculations!E42</f>
        <v>0</v>
      </c>
      <c r="M65" s="49">
        <f>Calculations!I42</f>
        <v>0</v>
      </c>
      <c r="N65" s="49">
        <f>Calculations!M42</f>
        <v>0</v>
      </c>
      <c r="O65" s="49">
        <f>Calculations!P42</f>
        <v>0</v>
      </c>
      <c r="P65" s="49">
        <f>Calculations!N42</f>
        <v>0</v>
      </c>
      <c r="Q65" s="49">
        <f>Calculations!Q42</f>
        <v>0</v>
      </c>
      <c r="R65" s="49">
        <f>Calculations!O42</f>
        <v>0</v>
      </c>
      <c r="S65" s="49">
        <f>Calculations!R42</f>
        <v>0</v>
      </c>
      <c r="T65" s="36" t="s">
        <v>99</v>
      </c>
      <c r="U65" s="36" t="s">
        <v>146</v>
      </c>
      <c r="V65" s="47" t="s">
        <v>52</v>
      </c>
      <c r="W65" s="55" t="s">
        <v>151</v>
      </c>
      <c r="X65" s="13"/>
    </row>
    <row r="66" spans="2:25" ht="25" x14ac:dyDescent="0.25">
      <c r="B66" s="32">
        <f>Calculations!A43</f>
        <v>228</v>
      </c>
      <c r="C66" s="32" t="str">
        <f>Calculations!B43</f>
        <v>Northgate House, Town Centre</v>
      </c>
      <c r="D66" s="13" t="str">
        <f>Calculations!C43</f>
        <v>Residential</v>
      </c>
      <c r="E66" s="49">
        <f>Calculations!D43</f>
        <v>0.143063</v>
      </c>
      <c r="F66" s="49">
        <f>Calculations!H43</f>
        <v>0.143063</v>
      </c>
      <c r="G66" s="49">
        <f>Calculations!L43</f>
        <v>100</v>
      </c>
      <c r="H66" s="49">
        <f>Calculations!G43</f>
        <v>0</v>
      </c>
      <c r="I66" s="49">
        <f>Calculations!K43</f>
        <v>0</v>
      </c>
      <c r="J66" s="49">
        <f>Calculations!F43</f>
        <v>0</v>
      </c>
      <c r="K66" s="49">
        <f>Calculations!J43</f>
        <v>0</v>
      </c>
      <c r="L66" s="49">
        <f>Calculations!E43</f>
        <v>0</v>
      </c>
      <c r="M66" s="49">
        <f>Calculations!I43</f>
        <v>0</v>
      </c>
      <c r="N66" s="49">
        <f>Calculations!M43</f>
        <v>0</v>
      </c>
      <c r="O66" s="49">
        <f>Calculations!P43</f>
        <v>0</v>
      </c>
      <c r="P66" s="49">
        <f>Calculations!N43</f>
        <v>0</v>
      </c>
      <c r="Q66" s="49">
        <f>Calculations!Q43</f>
        <v>0</v>
      </c>
      <c r="R66" s="49">
        <f>Calculations!O43</f>
        <v>0</v>
      </c>
      <c r="S66" s="49">
        <f>Calculations!R43</f>
        <v>0</v>
      </c>
      <c r="T66" s="36" t="s">
        <v>99</v>
      </c>
      <c r="U66" s="36" t="s">
        <v>146</v>
      </c>
      <c r="V66" s="47" t="s">
        <v>52</v>
      </c>
      <c r="W66" s="55" t="s">
        <v>151</v>
      </c>
      <c r="X66" s="13"/>
    </row>
    <row r="67" spans="2:25" ht="25" x14ac:dyDescent="0.25">
      <c r="B67" s="32">
        <f>Calculations!A44</f>
        <v>233</v>
      </c>
      <c r="C67" s="32" t="str">
        <f>Calculations!B44</f>
        <v>Rear of 37 Larchfield Street</v>
      </c>
      <c r="D67" s="13" t="str">
        <f>Calculations!C44</f>
        <v>Residential</v>
      </c>
      <c r="E67" s="49">
        <f>Calculations!D44</f>
        <v>2.4821300000000001E-2</v>
      </c>
      <c r="F67" s="49">
        <f>Calculations!H44</f>
        <v>2.4821300000000001E-2</v>
      </c>
      <c r="G67" s="49">
        <f>Calculations!L44</f>
        <v>100</v>
      </c>
      <c r="H67" s="49">
        <f>Calculations!G44</f>
        <v>0</v>
      </c>
      <c r="I67" s="49">
        <f>Calculations!K44</f>
        <v>0</v>
      </c>
      <c r="J67" s="49">
        <f>Calculations!F44</f>
        <v>0</v>
      </c>
      <c r="K67" s="49">
        <f>Calculations!J44</f>
        <v>0</v>
      </c>
      <c r="L67" s="49">
        <f>Calculations!E44</f>
        <v>0</v>
      </c>
      <c r="M67" s="49">
        <f>Calculations!I44</f>
        <v>0</v>
      </c>
      <c r="N67" s="49">
        <f>Calculations!M44</f>
        <v>0</v>
      </c>
      <c r="O67" s="49">
        <f>Calculations!P44</f>
        <v>0</v>
      </c>
      <c r="P67" s="49">
        <f>Calculations!N44</f>
        <v>0</v>
      </c>
      <c r="Q67" s="49">
        <f>Calculations!Q44</f>
        <v>0</v>
      </c>
      <c r="R67" s="49">
        <f>Calculations!O44</f>
        <v>0</v>
      </c>
      <c r="S67" s="49">
        <f>Calculations!R44</f>
        <v>0</v>
      </c>
      <c r="T67" s="36" t="s">
        <v>99</v>
      </c>
      <c r="U67" s="36" t="s">
        <v>146</v>
      </c>
      <c r="V67" s="47" t="s">
        <v>52</v>
      </c>
      <c r="W67" s="55" t="s">
        <v>151</v>
      </c>
      <c r="X67" s="13"/>
    </row>
    <row r="68" spans="2:25" x14ac:dyDescent="0.25">
      <c r="B68" s="32">
        <f>Calculations!A45</f>
        <v>243</v>
      </c>
      <c r="C68" s="56" t="str">
        <f>Calculations!B45</f>
        <v>Snipe Lane, Hurworth Moor</v>
      </c>
      <c r="D68" s="13" t="str">
        <f>Calculations!C45</f>
        <v>Residential</v>
      </c>
      <c r="E68" s="49">
        <f>Calculations!D45</f>
        <v>34.4724</v>
      </c>
      <c r="F68" s="49">
        <f>Calculations!H45</f>
        <v>34.4724</v>
      </c>
      <c r="G68" s="49">
        <f>Calculations!L45</f>
        <v>100</v>
      </c>
      <c r="H68" s="49">
        <f>Calculations!G45</f>
        <v>0</v>
      </c>
      <c r="I68" s="49">
        <f>Calculations!K45</f>
        <v>0</v>
      </c>
      <c r="J68" s="49">
        <f>Calculations!F45</f>
        <v>0</v>
      </c>
      <c r="K68" s="49">
        <f>Calculations!J45</f>
        <v>0</v>
      </c>
      <c r="L68" s="49">
        <f>Calculations!E45</f>
        <v>0</v>
      </c>
      <c r="M68" s="49">
        <f>Calculations!I45</f>
        <v>0</v>
      </c>
      <c r="N68" s="49">
        <f>Calculations!M45</f>
        <v>1.23569845149</v>
      </c>
      <c r="O68" s="49">
        <f>Calculations!P45</f>
        <v>3.5846023238590874</v>
      </c>
      <c r="P68" s="49">
        <f>Calculations!N45</f>
        <v>0.85588327159099997</v>
      </c>
      <c r="Q68" s="49">
        <f>Calculations!Q45</f>
        <v>2.4828073229337089</v>
      </c>
      <c r="R68" s="49">
        <f>Calculations!O45</f>
        <v>2.2839673434800001</v>
      </c>
      <c r="S68" s="49">
        <f>Calculations!R45</f>
        <v>6.6254955949687293</v>
      </c>
      <c r="T68" s="36" t="s">
        <v>99</v>
      </c>
      <c r="U68" s="36" t="s">
        <v>146</v>
      </c>
      <c r="V68" s="47" t="s">
        <v>50</v>
      </c>
      <c r="W68" s="47" t="s">
        <v>149</v>
      </c>
      <c r="X68" s="13"/>
      <c r="Y68" s="46"/>
    </row>
    <row r="69" spans="2:25" x14ac:dyDescent="0.25">
      <c r="B69" s="32">
        <f>Calculations!A46</f>
        <v>244</v>
      </c>
      <c r="C69" s="32" t="str">
        <f>Calculations!B46</f>
        <v>Lingfield Point East</v>
      </c>
      <c r="D69" s="13" t="str">
        <f>Calculations!C46</f>
        <v>Mixed use</v>
      </c>
      <c r="E69" s="49">
        <f>Calculations!D46</f>
        <v>10.943</v>
      </c>
      <c r="F69" s="49">
        <f>Calculations!H46</f>
        <v>10.943</v>
      </c>
      <c r="G69" s="49">
        <f>Calculations!L46</f>
        <v>100</v>
      </c>
      <c r="H69" s="49">
        <f>Calculations!G46</f>
        <v>0</v>
      </c>
      <c r="I69" s="49">
        <f>Calculations!K46</f>
        <v>0</v>
      </c>
      <c r="J69" s="49">
        <f>Calculations!F46</f>
        <v>0</v>
      </c>
      <c r="K69" s="49">
        <f>Calculations!J46</f>
        <v>0</v>
      </c>
      <c r="L69" s="49">
        <f>Calculations!E46</f>
        <v>0</v>
      </c>
      <c r="M69" s="49">
        <f>Calculations!I46</f>
        <v>0</v>
      </c>
      <c r="N69" s="49">
        <f>Calculations!M46</f>
        <v>0.171140998855</v>
      </c>
      <c r="O69" s="49">
        <f>Calculations!P46</f>
        <v>1.5639312698071828</v>
      </c>
      <c r="P69" s="49">
        <f>Calculations!N46</f>
        <v>0.15564329374999999</v>
      </c>
      <c r="Q69" s="49">
        <f>Calculations!Q46</f>
        <v>1.4223091816686466</v>
      </c>
      <c r="R69" s="49">
        <f>Calculations!O46</f>
        <v>0.59682514680200005</v>
      </c>
      <c r="S69" s="49">
        <f>Calculations!R46</f>
        <v>5.4539445015260899</v>
      </c>
      <c r="T69" s="36" t="s">
        <v>99</v>
      </c>
      <c r="U69" s="36" t="s">
        <v>146</v>
      </c>
      <c r="V69" s="47" t="s">
        <v>50</v>
      </c>
      <c r="W69" s="47" t="s">
        <v>149</v>
      </c>
      <c r="X69" s="13"/>
    </row>
    <row r="70" spans="2:25" x14ac:dyDescent="0.25">
      <c r="B70" s="32">
        <f>Calculations!A47</f>
        <v>249</v>
      </c>
      <c r="C70" s="32" t="str">
        <f>Calculations!B47</f>
        <v>Coniscliffe Park North</v>
      </c>
      <c r="D70" s="13" t="str">
        <f>Calculations!C47</f>
        <v>Residential</v>
      </c>
      <c r="E70" s="49">
        <f>Calculations!D47</f>
        <v>50.081099999999999</v>
      </c>
      <c r="F70" s="49">
        <f>Calculations!H47</f>
        <v>49.582641356739757</v>
      </c>
      <c r="G70" s="49">
        <f>Calculations!L47</f>
        <v>99.004697094791766</v>
      </c>
      <c r="H70" s="49">
        <f>Calculations!G47</f>
        <v>0.16050141844900001</v>
      </c>
      <c r="I70" s="49">
        <f>Calculations!K47</f>
        <v>0.32048301345018382</v>
      </c>
      <c r="J70" s="49">
        <f>Calculations!F47</f>
        <v>3.47794541424E-3</v>
      </c>
      <c r="K70" s="49">
        <f>Calculations!J47</f>
        <v>6.9446266440633293E-3</v>
      </c>
      <c r="L70" s="49">
        <f>Calculations!E47</f>
        <v>0.33447927939700001</v>
      </c>
      <c r="M70" s="49">
        <f>Calculations!I47</f>
        <v>0.66787526511398521</v>
      </c>
      <c r="N70" s="49">
        <f>Calculations!M47</f>
        <v>1.0202071155000001</v>
      </c>
      <c r="O70" s="49">
        <f>Calculations!P47</f>
        <v>2.0371100385175249</v>
      </c>
      <c r="P70" s="49">
        <f>Calculations!N47</f>
        <v>0.38026114696000002</v>
      </c>
      <c r="Q70" s="49">
        <f>Calculations!Q47</f>
        <v>0.75929072436507983</v>
      </c>
      <c r="R70" s="49">
        <f>Calculations!O47</f>
        <v>1.68641025571</v>
      </c>
      <c r="S70" s="49">
        <f>Calculations!R47</f>
        <v>3.3673586556804866</v>
      </c>
      <c r="T70" s="36" t="s">
        <v>99</v>
      </c>
      <c r="U70" s="36" t="s">
        <v>146</v>
      </c>
      <c r="V70" s="47" t="s">
        <v>50</v>
      </c>
      <c r="W70" s="47" t="s">
        <v>100</v>
      </c>
      <c r="X70" s="13"/>
    </row>
    <row r="71" spans="2:25" x14ac:dyDescent="0.25">
      <c r="B71" s="32">
        <f>Calculations!A48</f>
        <v>251</v>
      </c>
      <c r="C71" s="32" t="str">
        <f>Calculations!B48</f>
        <v>Skerningham</v>
      </c>
      <c r="D71" s="13" t="str">
        <f>Calculations!C48</f>
        <v>Residential</v>
      </c>
      <c r="E71" s="49">
        <f>Calculations!D48</f>
        <v>492.49900000000002</v>
      </c>
      <c r="F71" s="49">
        <f>Calculations!H48</f>
        <v>438.99717358760006</v>
      </c>
      <c r="G71" s="49">
        <f>Calculations!L48</f>
        <v>89.136662934868909</v>
      </c>
      <c r="H71" s="49">
        <f>Calculations!G48</f>
        <v>28.024300853900002</v>
      </c>
      <c r="I71" s="49">
        <f>Calculations!K48</f>
        <v>5.6902249251064472</v>
      </c>
      <c r="J71" s="49">
        <f>Calculations!F48</f>
        <v>6.6496525843000001</v>
      </c>
      <c r="K71" s="49">
        <f>Calculations!J48</f>
        <v>1.3501860073421468</v>
      </c>
      <c r="L71" s="49">
        <f>Calculations!E48</f>
        <v>18.827872974200002</v>
      </c>
      <c r="M71" s="49">
        <f>Calculations!I48</f>
        <v>3.8229261326825035</v>
      </c>
      <c r="N71" s="49">
        <f>Calculations!M48</f>
        <v>15.048321440400001</v>
      </c>
      <c r="O71" s="49">
        <f>Calculations!P48</f>
        <v>3.0555029432344027</v>
      </c>
      <c r="P71" s="49">
        <f>Calculations!N48</f>
        <v>7.4414952484699999</v>
      </c>
      <c r="Q71" s="49">
        <f>Calculations!Q48</f>
        <v>1.5109665701798378</v>
      </c>
      <c r="R71" s="49">
        <f>Calculations!O48</f>
        <v>29.1428368505</v>
      </c>
      <c r="S71" s="49">
        <f>Calculations!R48</f>
        <v>5.9173392941914598</v>
      </c>
      <c r="T71" s="36" t="s">
        <v>99</v>
      </c>
      <c r="U71" s="36" t="s">
        <v>146</v>
      </c>
      <c r="V71" s="47" t="s">
        <v>50</v>
      </c>
      <c r="W71" s="47" t="s">
        <v>100</v>
      </c>
      <c r="X71" s="13"/>
    </row>
    <row r="72" spans="2:25" x14ac:dyDescent="0.25">
      <c r="B72" s="32">
        <f>Calculations!A49</f>
        <v>263</v>
      </c>
      <c r="C72" s="32" t="str">
        <f>Calculations!B49</f>
        <v>53 Blackwell</v>
      </c>
      <c r="D72" s="13" t="str">
        <f>Calculations!C49</f>
        <v>Residential</v>
      </c>
      <c r="E72" s="49">
        <f>Calculations!D49</f>
        <v>0.38942300000000002</v>
      </c>
      <c r="F72" s="49">
        <f>Calculations!H49</f>
        <v>0.26446855933760005</v>
      </c>
      <c r="G72" s="49">
        <f>Calculations!L49</f>
        <v>67.912927417640972</v>
      </c>
      <c r="H72" s="49">
        <f>Calculations!G49</f>
        <v>2.57198993145E-2</v>
      </c>
      <c r="I72" s="49">
        <f>Calculations!K49</f>
        <v>6.6046174248824547</v>
      </c>
      <c r="J72" s="49">
        <f>Calculations!F49</f>
        <v>1.49343240749E-2</v>
      </c>
      <c r="K72" s="49">
        <f>Calculations!J49</f>
        <v>3.8349876804657144</v>
      </c>
      <c r="L72" s="49">
        <f>Calculations!E49</f>
        <v>8.4300217272999994E-2</v>
      </c>
      <c r="M72" s="49">
        <f>Calculations!I49</f>
        <v>21.647467477010856</v>
      </c>
      <c r="N72" s="49">
        <f>Calculations!M49</f>
        <v>0</v>
      </c>
      <c r="O72" s="49">
        <f>Calculations!P49</f>
        <v>0</v>
      </c>
      <c r="P72" s="49">
        <f>Calculations!N49</f>
        <v>0</v>
      </c>
      <c r="Q72" s="49">
        <f>Calculations!Q49</f>
        <v>0</v>
      </c>
      <c r="R72" s="49">
        <f>Calculations!O49</f>
        <v>2.36480309893E-3</v>
      </c>
      <c r="S72" s="49">
        <f>Calculations!R49</f>
        <v>0.60725819967747152</v>
      </c>
      <c r="T72" s="36" t="s">
        <v>99</v>
      </c>
      <c r="U72" s="36" t="s">
        <v>146</v>
      </c>
      <c r="V72" s="47" t="s">
        <v>49</v>
      </c>
      <c r="W72" s="47" t="s">
        <v>148</v>
      </c>
      <c r="X72" s="13"/>
    </row>
    <row r="73" spans="2:25" ht="25" x14ac:dyDescent="0.25">
      <c r="B73" s="32">
        <f>Calculations!A50</f>
        <v>271</v>
      </c>
      <c r="C73" s="32" t="str">
        <f>Calculations!B50</f>
        <v>Commercial and Kendrew Street Car Parks</v>
      </c>
      <c r="D73" s="13" t="str">
        <f>Calculations!C50</f>
        <v>Mixed use</v>
      </c>
      <c r="E73" s="49">
        <f>Calculations!D50</f>
        <v>1.7318963519699999</v>
      </c>
      <c r="F73" s="49">
        <f>Calculations!H50</f>
        <v>1.7318963519699999</v>
      </c>
      <c r="G73" s="49">
        <f>Calculations!L50</f>
        <v>100</v>
      </c>
      <c r="H73" s="49">
        <f>Calculations!G50</f>
        <v>0</v>
      </c>
      <c r="I73" s="49">
        <f>Calculations!K50</f>
        <v>0</v>
      </c>
      <c r="J73" s="49">
        <f>Calculations!F50</f>
        <v>0</v>
      </c>
      <c r="K73" s="49">
        <f>Calculations!J50</f>
        <v>0</v>
      </c>
      <c r="L73" s="49">
        <f>Calculations!E50</f>
        <v>0</v>
      </c>
      <c r="M73" s="49">
        <f>Calculations!I50</f>
        <v>0</v>
      </c>
      <c r="N73" s="49">
        <f>Calculations!M50</f>
        <v>2.182996E-3</v>
      </c>
      <c r="O73" s="49">
        <f>Calculations!P50</f>
        <v>0.12604657302481656</v>
      </c>
      <c r="P73" s="49">
        <f>Calculations!N50</f>
        <v>7.6971299999999999E-4</v>
      </c>
      <c r="Q73" s="49">
        <f>Calculations!Q50</f>
        <v>4.4443364011042909E-2</v>
      </c>
      <c r="R73" s="49">
        <f>Calculations!O50</f>
        <v>1.914449999975E-2</v>
      </c>
      <c r="S73" s="49">
        <f>Calculations!R50</f>
        <v>1.1054067974664585</v>
      </c>
      <c r="T73" s="36" t="s">
        <v>99</v>
      </c>
      <c r="U73" s="36" t="s">
        <v>146</v>
      </c>
      <c r="V73" s="47" t="s">
        <v>51</v>
      </c>
      <c r="W73" s="47" t="s">
        <v>150</v>
      </c>
      <c r="X73" s="13" t="s">
        <v>154</v>
      </c>
      <c r="Y73" s="46"/>
    </row>
    <row r="74" spans="2:25" x14ac:dyDescent="0.25">
      <c r="B74" s="32">
        <f>Calculations!A51</f>
        <v>293</v>
      </c>
      <c r="C74" s="32" t="str">
        <f>Calculations!B51</f>
        <v>North of Great Burdon</v>
      </c>
      <c r="D74" s="13" t="str">
        <f>Calculations!C51</f>
        <v>Residential</v>
      </c>
      <c r="E74" s="49">
        <f>Calculations!D51</f>
        <v>27.955500000000001</v>
      </c>
      <c r="F74" s="49">
        <f>Calculations!H51</f>
        <v>22.431968835812</v>
      </c>
      <c r="G74" s="49">
        <f>Calculations!L51</f>
        <v>80.241701403344607</v>
      </c>
      <c r="H74" s="49">
        <f>Calculations!G51</f>
        <v>1.7021313489400001</v>
      </c>
      <c r="I74" s="49">
        <f>Calculations!K51</f>
        <v>6.0887172432616117</v>
      </c>
      <c r="J74" s="49">
        <f>Calculations!F51</f>
        <v>0.43011596038799998</v>
      </c>
      <c r="K74" s="49">
        <f>Calculations!J51</f>
        <v>1.5385736631002842</v>
      </c>
      <c r="L74" s="49">
        <f>Calculations!E51</f>
        <v>3.3912838548600002</v>
      </c>
      <c r="M74" s="49">
        <f>Calculations!I51</f>
        <v>12.131007690293503</v>
      </c>
      <c r="N74" s="49">
        <f>Calculations!M51</f>
        <v>0.47159022103800002</v>
      </c>
      <c r="O74" s="49">
        <f>Calculations!P51</f>
        <v>1.6869318060417451</v>
      </c>
      <c r="P74" s="49">
        <f>Calculations!N51</f>
        <v>0.32432460706900001</v>
      </c>
      <c r="Q74" s="49">
        <f>Calculations!Q51</f>
        <v>1.1601459715225984</v>
      </c>
      <c r="R74" s="49">
        <f>Calculations!O51</f>
        <v>2.4536322408100002</v>
      </c>
      <c r="S74" s="49">
        <f>Calculations!R51</f>
        <v>8.7769213242832365</v>
      </c>
      <c r="T74" s="36" t="s">
        <v>99</v>
      </c>
      <c r="U74" s="36" t="s">
        <v>146</v>
      </c>
      <c r="V74" s="47" t="s">
        <v>49</v>
      </c>
      <c r="W74" s="47" t="s">
        <v>148</v>
      </c>
      <c r="X74" s="13"/>
      <c r="Y74" s="46"/>
    </row>
    <row r="75" spans="2:25" x14ac:dyDescent="0.25">
      <c r="B75" s="32">
        <f>Calculations!A52</f>
        <v>318</v>
      </c>
      <c r="C75" s="32" t="str">
        <f>Calculations!B52</f>
        <v>Land North of Allington Way</v>
      </c>
      <c r="D75" s="13" t="str">
        <f>Calculations!C52</f>
        <v>Residential</v>
      </c>
      <c r="E75" s="49">
        <f>Calculations!D52</f>
        <v>3.2617099999999999</v>
      </c>
      <c r="F75" s="49">
        <f>Calculations!H52</f>
        <v>3.2617099999999999</v>
      </c>
      <c r="G75" s="49">
        <f>Calculations!L52</f>
        <v>100</v>
      </c>
      <c r="H75" s="49">
        <f>Calculations!G52</f>
        <v>0</v>
      </c>
      <c r="I75" s="49">
        <f>Calculations!K52</f>
        <v>0</v>
      </c>
      <c r="J75" s="49">
        <f>Calculations!F52</f>
        <v>0</v>
      </c>
      <c r="K75" s="49">
        <f>Calculations!J52</f>
        <v>0</v>
      </c>
      <c r="L75" s="49">
        <f>Calculations!E52</f>
        <v>0</v>
      </c>
      <c r="M75" s="49">
        <f>Calculations!I52</f>
        <v>0</v>
      </c>
      <c r="N75" s="49">
        <f>Calculations!M52</f>
        <v>1.6400000000000001E-2</v>
      </c>
      <c r="O75" s="49">
        <f>Calculations!P52</f>
        <v>0.50280374404836725</v>
      </c>
      <c r="P75" s="49">
        <f>Calculations!N52</f>
        <v>1.89859599278E-2</v>
      </c>
      <c r="Q75" s="49">
        <f>Calculations!Q52</f>
        <v>0.58208608146647012</v>
      </c>
      <c r="R75" s="49">
        <f>Calculations!O52</f>
        <v>0.13869414976399999</v>
      </c>
      <c r="S75" s="49">
        <f>Calculations!R52</f>
        <v>4.2521913279844004</v>
      </c>
      <c r="T75" s="36" t="s">
        <v>99</v>
      </c>
      <c r="U75" s="36" t="s">
        <v>146</v>
      </c>
      <c r="V75" s="47" t="s">
        <v>50</v>
      </c>
      <c r="W75" s="47" t="s">
        <v>149</v>
      </c>
      <c r="X75" s="13"/>
    </row>
    <row r="76" spans="2:25" x14ac:dyDescent="0.25">
      <c r="B76" s="32">
        <f>Calculations!A53</f>
        <v>342</v>
      </c>
      <c r="C76" s="32" t="str">
        <f>Calculations!B53</f>
        <v>Faverdale East Business Park</v>
      </c>
      <c r="D76" s="13" t="str">
        <f>Calculations!C53</f>
        <v>Employment</v>
      </c>
      <c r="E76" s="49">
        <f>Calculations!D53</f>
        <v>65.8673</v>
      </c>
      <c r="F76" s="49">
        <f>Calculations!H53</f>
        <v>65.8673</v>
      </c>
      <c r="G76" s="49">
        <f>Calculations!L53</f>
        <v>100</v>
      </c>
      <c r="H76" s="49">
        <f>Calculations!G53</f>
        <v>0</v>
      </c>
      <c r="I76" s="49">
        <f>Calculations!K53</f>
        <v>0</v>
      </c>
      <c r="J76" s="49">
        <f>Calculations!F53</f>
        <v>0</v>
      </c>
      <c r="K76" s="49">
        <f>Calculations!J53</f>
        <v>0</v>
      </c>
      <c r="L76" s="49">
        <f>Calculations!E53</f>
        <v>0</v>
      </c>
      <c r="M76" s="49">
        <f>Calculations!I53</f>
        <v>0</v>
      </c>
      <c r="N76" s="49">
        <f>Calculations!M53</f>
        <v>1.1726332508799999</v>
      </c>
      <c r="O76" s="49">
        <f>Calculations!P53</f>
        <v>1.7802965217642137</v>
      </c>
      <c r="P76" s="49">
        <f>Calculations!N53</f>
        <v>0.76469835632899996</v>
      </c>
      <c r="Q76" s="49">
        <f>Calculations!Q53</f>
        <v>1.1609681227695683</v>
      </c>
      <c r="R76" s="49">
        <f>Calculations!O53</f>
        <v>3.8863868620800002</v>
      </c>
      <c r="S76" s="49">
        <f>Calculations!R53</f>
        <v>5.9003281781399881</v>
      </c>
      <c r="T76" s="36" t="s">
        <v>99</v>
      </c>
      <c r="U76" s="36" t="s">
        <v>147</v>
      </c>
      <c r="V76" s="47" t="s">
        <v>51</v>
      </c>
      <c r="W76" s="47" t="s">
        <v>150</v>
      </c>
      <c r="X76" s="13"/>
    </row>
    <row r="77" spans="2:25" x14ac:dyDescent="0.25">
      <c r="B77" s="32">
        <f>Calculations!A54</f>
        <v>343</v>
      </c>
      <c r="C77" s="32" t="str">
        <f>Calculations!B54</f>
        <v>Faverdale Industrial Estate</v>
      </c>
      <c r="D77" s="13" t="str">
        <f>Calculations!C54</f>
        <v>Employment</v>
      </c>
      <c r="E77" s="49">
        <f>Calculations!D54</f>
        <v>60.321300000000001</v>
      </c>
      <c r="F77" s="49">
        <f>Calculations!H54</f>
        <v>60.296615618082505</v>
      </c>
      <c r="G77" s="49">
        <f>Calculations!L54</f>
        <v>99.959078498113442</v>
      </c>
      <c r="H77" s="49">
        <f>Calculations!G54</f>
        <v>1.9039457139500001E-2</v>
      </c>
      <c r="I77" s="49">
        <f>Calculations!K54</f>
        <v>3.1563406523897865E-2</v>
      </c>
      <c r="J77" s="49">
        <f>Calculations!F54</f>
        <v>5.6449247780000003E-3</v>
      </c>
      <c r="K77" s="49">
        <f>Calculations!J54</f>
        <v>9.3580953626662567E-3</v>
      </c>
      <c r="L77" s="49">
        <f>Calculations!E54</f>
        <v>0</v>
      </c>
      <c r="M77" s="49">
        <f>Calculations!I54</f>
        <v>0</v>
      </c>
      <c r="N77" s="49">
        <f>Calculations!M54</f>
        <v>0.66697424000100003</v>
      </c>
      <c r="O77" s="49">
        <f>Calculations!P54</f>
        <v>1.1057026954011271</v>
      </c>
      <c r="P77" s="49">
        <f>Calculations!N54</f>
        <v>1.0294777927200001</v>
      </c>
      <c r="Q77" s="49">
        <f>Calculations!Q54</f>
        <v>1.706657172043706</v>
      </c>
      <c r="R77" s="49">
        <f>Calculations!O54</f>
        <v>3.49329455177</v>
      </c>
      <c r="S77" s="49">
        <f>Calculations!R54</f>
        <v>5.7911459994562451</v>
      </c>
      <c r="T77" s="36" t="s">
        <v>99</v>
      </c>
      <c r="U77" s="36" t="s">
        <v>147</v>
      </c>
      <c r="V77" s="47" t="s">
        <v>51</v>
      </c>
      <c r="W77" s="47" t="s">
        <v>150</v>
      </c>
      <c r="X77" s="13"/>
    </row>
    <row r="78" spans="2:25" x14ac:dyDescent="0.25">
      <c r="B78" s="32">
        <f>Calculations!A55</f>
        <v>345</v>
      </c>
      <c r="C78" s="32" t="str">
        <f>Calculations!B55</f>
        <v>Drinkfield Industrial Estate</v>
      </c>
      <c r="D78" s="13" t="str">
        <f>Calculations!C55</f>
        <v>Employment</v>
      </c>
      <c r="E78" s="49">
        <f>Calculations!D55</f>
        <v>16.987400000000001</v>
      </c>
      <c r="F78" s="49">
        <f>Calculations!H55</f>
        <v>16.987400000000001</v>
      </c>
      <c r="G78" s="49">
        <f>Calculations!L55</f>
        <v>100</v>
      </c>
      <c r="H78" s="49">
        <f>Calculations!G55</f>
        <v>0</v>
      </c>
      <c r="I78" s="49">
        <f>Calculations!K55</f>
        <v>0</v>
      </c>
      <c r="J78" s="49">
        <f>Calculations!F55</f>
        <v>0</v>
      </c>
      <c r="K78" s="49">
        <f>Calculations!J55</f>
        <v>0</v>
      </c>
      <c r="L78" s="49">
        <f>Calculations!E55</f>
        <v>0</v>
      </c>
      <c r="M78" s="49">
        <f>Calculations!I55</f>
        <v>0</v>
      </c>
      <c r="N78" s="49">
        <f>Calculations!M55</f>
        <v>0.17901595523200001</v>
      </c>
      <c r="O78" s="49">
        <f>Calculations!P55</f>
        <v>1.053816094470019</v>
      </c>
      <c r="P78" s="49">
        <f>Calculations!N55</f>
        <v>0.17207960264700001</v>
      </c>
      <c r="Q78" s="49">
        <f>Calculations!Q55</f>
        <v>1.0129837564724444</v>
      </c>
      <c r="R78" s="49">
        <f>Calculations!O55</f>
        <v>0.89225400490399998</v>
      </c>
      <c r="S78" s="49">
        <f>Calculations!R55</f>
        <v>5.2524459593816593</v>
      </c>
      <c r="T78" s="36" t="s">
        <v>99</v>
      </c>
      <c r="U78" s="36" t="s">
        <v>147</v>
      </c>
      <c r="V78" s="47" t="s">
        <v>51</v>
      </c>
      <c r="W78" s="47" t="s">
        <v>150</v>
      </c>
      <c r="X78" s="13"/>
    </row>
    <row r="79" spans="2:25" ht="25" x14ac:dyDescent="0.25">
      <c r="B79" s="32">
        <f>Calculations!A56</f>
        <v>346</v>
      </c>
      <c r="C79" s="32" t="str">
        <f>Calculations!B56</f>
        <v>Meynell Road West (Morrison North Road)</v>
      </c>
      <c r="D79" s="13" t="str">
        <f>Calculations!C56</f>
        <v>Employment</v>
      </c>
      <c r="E79" s="49">
        <f>Calculations!D56</f>
        <v>8.4676299999999998</v>
      </c>
      <c r="F79" s="49">
        <f>Calculations!H56</f>
        <v>8.4676299999999998</v>
      </c>
      <c r="G79" s="49">
        <f>Calculations!L56</f>
        <v>100</v>
      </c>
      <c r="H79" s="49">
        <f>Calculations!G56</f>
        <v>0</v>
      </c>
      <c r="I79" s="49">
        <f>Calculations!K56</f>
        <v>0</v>
      </c>
      <c r="J79" s="49">
        <f>Calculations!F56</f>
        <v>0</v>
      </c>
      <c r="K79" s="49">
        <f>Calculations!J56</f>
        <v>0</v>
      </c>
      <c r="L79" s="49">
        <f>Calculations!E56</f>
        <v>0</v>
      </c>
      <c r="M79" s="49">
        <f>Calculations!I56</f>
        <v>0</v>
      </c>
      <c r="N79" s="49">
        <f>Calculations!M56</f>
        <v>4.8800000000000003E-2</v>
      </c>
      <c r="O79" s="49">
        <f>Calculations!P56</f>
        <v>0.5763123802055593</v>
      </c>
      <c r="P79" s="49">
        <f>Calculations!N56</f>
        <v>0.12930078963700001</v>
      </c>
      <c r="Q79" s="49">
        <f>Calculations!Q56</f>
        <v>1.527000939306512</v>
      </c>
      <c r="R79" s="49">
        <f>Calculations!O56</f>
        <v>0.61274917812499996</v>
      </c>
      <c r="S79" s="49">
        <f>Calculations!R56</f>
        <v>7.2363716662749784</v>
      </c>
      <c r="T79" s="36" t="s">
        <v>99</v>
      </c>
      <c r="U79" s="36" t="s">
        <v>147</v>
      </c>
      <c r="V79" s="47" t="s">
        <v>51</v>
      </c>
      <c r="W79" s="47" t="s">
        <v>150</v>
      </c>
      <c r="X79" s="13"/>
    </row>
    <row r="80" spans="2:25" x14ac:dyDescent="0.25">
      <c r="B80" s="32">
        <f>Calculations!A57</f>
        <v>347</v>
      </c>
      <c r="C80" s="32" t="str">
        <f>Calculations!B57</f>
        <v>Cleveland Industrial Estate</v>
      </c>
      <c r="D80" s="13" t="str">
        <f>Calculations!C57</f>
        <v>Employment</v>
      </c>
      <c r="E80" s="49">
        <f>Calculations!D57</f>
        <v>14.5923</v>
      </c>
      <c r="F80" s="49">
        <f>Calculations!H57</f>
        <v>14.5923</v>
      </c>
      <c r="G80" s="49">
        <f>Calculations!L57</f>
        <v>100</v>
      </c>
      <c r="H80" s="49">
        <f>Calculations!G57</f>
        <v>0</v>
      </c>
      <c r="I80" s="49">
        <f>Calculations!K57</f>
        <v>0</v>
      </c>
      <c r="J80" s="49">
        <f>Calculations!F57</f>
        <v>0</v>
      </c>
      <c r="K80" s="49">
        <f>Calculations!J57</f>
        <v>0</v>
      </c>
      <c r="L80" s="49">
        <f>Calculations!E57</f>
        <v>0</v>
      </c>
      <c r="M80" s="49">
        <f>Calculations!I57</f>
        <v>0</v>
      </c>
      <c r="N80" s="49">
        <f>Calculations!M57</f>
        <v>5.5489877594200002E-2</v>
      </c>
      <c r="O80" s="49">
        <f>Calculations!P57</f>
        <v>0.38026820716542287</v>
      </c>
      <c r="P80" s="49">
        <f>Calculations!N57</f>
        <v>0.18791821115999999</v>
      </c>
      <c r="Q80" s="49">
        <f>Calculations!Q57</f>
        <v>1.2877902123722784</v>
      </c>
      <c r="R80" s="49">
        <f>Calculations!O57</f>
        <v>0.90955778718799996</v>
      </c>
      <c r="S80" s="49">
        <f>Calculations!R57</f>
        <v>6.2331351958772778</v>
      </c>
      <c r="T80" s="36" t="s">
        <v>99</v>
      </c>
      <c r="U80" s="36" t="s">
        <v>147</v>
      </c>
      <c r="V80" s="47" t="s">
        <v>51</v>
      </c>
      <c r="W80" s="47" t="s">
        <v>150</v>
      </c>
      <c r="X80" s="13"/>
    </row>
    <row r="81" spans="2:25" x14ac:dyDescent="0.25">
      <c r="B81" s="32">
        <f>Calculations!A58</f>
        <v>348</v>
      </c>
      <c r="C81" s="32" t="str">
        <f>Calculations!B58</f>
        <v>Red Barnes Way</v>
      </c>
      <c r="D81" s="13" t="str">
        <f>Calculations!C58</f>
        <v>Employment</v>
      </c>
      <c r="E81" s="49">
        <f>Calculations!D58</f>
        <v>3.03552</v>
      </c>
      <c r="F81" s="49">
        <f>Calculations!H58</f>
        <v>3.03552</v>
      </c>
      <c r="G81" s="49">
        <f>Calculations!L58</f>
        <v>100</v>
      </c>
      <c r="H81" s="49">
        <f>Calculations!G58</f>
        <v>0</v>
      </c>
      <c r="I81" s="49">
        <f>Calculations!K58</f>
        <v>0</v>
      </c>
      <c r="J81" s="49">
        <f>Calculations!F58</f>
        <v>0</v>
      </c>
      <c r="K81" s="49">
        <f>Calculations!J58</f>
        <v>0</v>
      </c>
      <c r="L81" s="49">
        <f>Calculations!E58</f>
        <v>0</v>
      </c>
      <c r="M81" s="49">
        <f>Calculations!I58</f>
        <v>0</v>
      </c>
      <c r="N81" s="49">
        <f>Calculations!M58</f>
        <v>1.6E-2</v>
      </c>
      <c r="O81" s="49">
        <f>Calculations!P58</f>
        <v>0.52709255745308869</v>
      </c>
      <c r="P81" s="49">
        <f>Calculations!N58</f>
        <v>3.2399999999999998E-2</v>
      </c>
      <c r="Q81" s="49">
        <f>Calculations!Q58</f>
        <v>1.0673624288425048</v>
      </c>
      <c r="R81" s="49">
        <f>Calculations!O58</f>
        <v>8.34028938049E-2</v>
      </c>
      <c r="S81" s="49">
        <f>Calculations!R58</f>
        <v>2.7475652871633196</v>
      </c>
      <c r="T81" s="36" t="s">
        <v>99</v>
      </c>
      <c r="U81" s="36" t="s">
        <v>147</v>
      </c>
      <c r="V81" s="47" t="s">
        <v>51</v>
      </c>
      <c r="W81" s="47" t="s">
        <v>150</v>
      </c>
      <c r="X81" s="13"/>
      <c r="Y81" s="46"/>
    </row>
    <row r="82" spans="2:25" x14ac:dyDescent="0.25">
      <c r="B82" s="32">
        <f>Calculations!A59</f>
        <v>349</v>
      </c>
      <c r="C82" s="32" t="str">
        <f>Calculations!B59</f>
        <v>McMullen Road (West-Blacketts Site)</v>
      </c>
      <c r="D82" s="13" t="str">
        <f>Calculations!C59</f>
        <v>Employment</v>
      </c>
      <c r="E82" s="49">
        <f>Calculations!D59</f>
        <v>9.7165499999999998</v>
      </c>
      <c r="F82" s="49">
        <f>Calculations!H59</f>
        <v>9.7165499999999998</v>
      </c>
      <c r="G82" s="49">
        <f>Calculations!L59</f>
        <v>100</v>
      </c>
      <c r="H82" s="49">
        <f>Calculations!G59</f>
        <v>0</v>
      </c>
      <c r="I82" s="49">
        <f>Calculations!K59</f>
        <v>0</v>
      </c>
      <c r="J82" s="49">
        <f>Calculations!F59</f>
        <v>0</v>
      </c>
      <c r="K82" s="49">
        <f>Calculations!J59</f>
        <v>0</v>
      </c>
      <c r="L82" s="49">
        <f>Calculations!E59</f>
        <v>0</v>
      </c>
      <c r="M82" s="49">
        <f>Calculations!I59</f>
        <v>0</v>
      </c>
      <c r="N82" s="49">
        <f>Calculations!M59</f>
        <v>0.10729889443399999</v>
      </c>
      <c r="O82" s="49">
        <f>Calculations!P59</f>
        <v>1.1042900456849396</v>
      </c>
      <c r="P82" s="49">
        <f>Calculations!N59</f>
        <v>5.3084546598500003E-2</v>
      </c>
      <c r="Q82" s="49">
        <f>Calculations!Q59</f>
        <v>0.54633122454472016</v>
      </c>
      <c r="R82" s="49">
        <f>Calculations!O59</f>
        <v>0.231559005195</v>
      </c>
      <c r="S82" s="49">
        <f>Calculations!R59</f>
        <v>2.3831401597789341</v>
      </c>
      <c r="T82" s="36" t="s">
        <v>99</v>
      </c>
      <c r="U82" s="36" t="s">
        <v>147</v>
      </c>
      <c r="V82" s="47" t="s">
        <v>51</v>
      </c>
      <c r="W82" s="47" t="s">
        <v>150</v>
      </c>
      <c r="X82" s="13"/>
    </row>
    <row r="83" spans="2:25" ht="25" x14ac:dyDescent="0.25">
      <c r="B83" s="32">
        <f>Calculations!A60</f>
        <v>351</v>
      </c>
      <c r="C83" s="32" t="str">
        <f>Calculations!B60</f>
        <v>South WestTown Centre Fringe (Beaumont Street)</v>
      </c>
      <c r="D83" s="13" t="str">
        <f>Calculations!C60</f>
        <v>Employment</v>
      </c>
      <c r="E83" s="49">
        <f>Calculations!D60</f>
        <v>0.62257899999999999</v>
      </c>
      <c r="F83" s="49">
        <f>Calculations!H60</f>
        <v>0.62257899999999999</v>
      </c>
      <c r="G83" s="49">
        <f>Calculations!L60</f>
        <v>100</v>
      </c>
      <c r="H83" s="49">
        <f>Calculations!G60</f>
        <v>0</v>
      </c>
      <c r="I83" s="49">
        <f>Calculations!K60</f>
        <v>0</v>
      </c>
      <c r="J83" s="49">
        <f>Calculations!F60</f>
        <v>0</v>
      </c>
      <c r="K83" s="49">
        <f>Calculations!J60</f>
        <v>0</v>
      </c>
      <c r="L83" s="49">
        <f>Calculations!E60</f>
        <v>0</v>
      </c>
      <c r="M83" s="49">
        <f>Calculations!I60</f>
        <v>0</v>
      </c>
      <c r="N83" s="49">
        <f>Calculations!M60</f>
        <v>8.0926625028499997E-4</v>
      </c>
      <c r="O83" s="49">
        <f>Calculations!P60</f>
        <v>0.12998611425778897</v>
      </c>
      <c r="P83" s="49">
        <f>Calculations!N60</f>
        <v>1.5438796696699999E-2</v>
      </c>
      <c r="Q83" s="49">
        <f>Calculations!Q60</f>
        <v>2.4798132761786054</v>
      </c>
      <c r="R83" s="49">
        <f>Calculations!O60</f>
        <v>9.8392333311100005E-2</v>
      </c>
      <c r="S83" s="49">
        <f>Calculations!R60</f>
        <v>15.803991671916338</v>
      </c>
      <c r="T83" s="36" t="s">
        <v>99</v>
      </c>
      <c r="U83" s="36" t="s">
        <v>147</v>
      </c>
      <c r="V83" s="47" t="s">
        <v>51</v>
      </c>
      <c r="W83" s="47" t="s">
        <v>150</v>
      </c>
      <c r="X83" s="13"/>
    </row>
    <row r="84" spans="2:25" x14ac:dyDescent="0.25">
      <c r="B84" s="32">
        <f>Calculations!A61</f>
        <v>352</v>
      </c>
      <c r="C84" s="32" t="str">
        <f>Calculations!B61</f>
        <v>Barton Street/Haughton Road</v>
      </c>
      <c r="D84" s="13" t="str">
        <f>Calculations!C61</f>
        <v>Employment</v>
      </c>
      <c r="E84" s="49">
        <f>Calculations!D61</f>
        <v>1.4930099999999999</v>
      </c>
      <c r="F84" s="49">
        <f>Calculations!H61</f>
        <v>1.4930099999999999</v>
      </c>
      <c r="G84" s="49">
        <f>Calculations!L61</f>
        <v>100</v>
      </c>
      <c r="H84" s="49">
        <f>Calculations!G61</f>
        <v>0</v>
      </c>
      <c r="I84" s="49">
        <f>Calculations!K61</f>
        <v>0</v>
      </c>
      <c r="J84" s="49">
        <f>Calculations!F61</f>
        <v>0</v>
      </c>
      <c r="K84" s="49">
        <f>Calculations!J61</f>
        <v>0</v>
      </c>
      <c r="L84" s="49">
        <f>Calculations!E61</f>
        <v>0</v>
      </c>
      <c r="M84" s="49">
        <f>Calculations!I61</f>
        <v>0</v>
      </c>
      <c r="N84" s="49">
        <f>Calculations!M61</f>
        <v>0</v>
      </c>
      <c r="O84" s="49">
        <f>Calculations!P61</f>
        <v>0</v>
      </c>
      <c r="P84" s="49">
        <f>Calculations!N61</f>
        <v>0</v>
      </c>
      <c r="Q84" s="49">
        <f>Calculations!Q61</f>
        <v>0</v>
      </c>
      <c r="R84" s="49">
        <f>Calculations!O61</f>
        <v>7.2747605045099997E-3</v>
      </c>
      <c r="S84" s="49">
        <f>Calculations!R61</f>
        <v>0.4872546402576004</v>
      </c>
      <c r="T84" s="36" t="s">
        <v>99</v>
      </c>
      <c r="U84" s="36" t="s">
        <v>147</v>
      </c>
      <c r="V84" s="47" t="s">
        <v>51</v>
      </c>
      <c r="W84" s="47" t="s">
        <v>150</v>
      </c>
      <c r="X84" s="13"/>
    </row>
    <row r="85" spans="2:25" x14ac:dyDescent="0.25">
      <c r="B85" s="32">
        <f>Calculations!A62</f>
        <v>353</v>
      </c>
      <c r="C85" s="32" t="str">
        <f>Calculations!B62</f>
        <v>Haughton Rd / Blackett Road</v>
      </c>
      <c r="D85" s="13" t="str">
        <f>Calculations!C62</f>
        <v>Employment</v>
      </c>
      <c r="E85" s="49">
        <f>Calculations!D62</f>
        <v>11.5786</v>
      </c>
      <c r="F85" s="49">
        <f>Calculations!H62</f>
        <v>5.0190405097159996</v>
      </c>
      <c r="G85" s="49">
        <f>Calculations!L62</f>
        <v>43.347559374328497</v>
      </c>
      <c r="H85" s="49">
        <f>Calculations!G62</f>
        <v>5.8831295460300002</v>
      </c>
      <c r="I85" s="49">
        <f>Calculations!K62</f>
        <v>50.810370390461713</v>
      </c>
      <c r="J85" s="49">
        <f>Calculations!F62</f>
        <v>0.67642994425400005</v>
      </c>
      <c r="K85" s="49">
        <f>Calculations!J62</f>
        <v>5.8420702352097837</v>
      </c>
      <c r="L85" s="49">
        <f>Calculations!E62</f>
        <v>0</v>
      </c>
      <c r="M85" s="49">
        <f>Calculations!I62</f>
        <v>0</v>
      </c>
      <c r="N85" s="49">
        <f>Calculations!M62</f>
        <v>6.7599999999999993E-2</v>
      </c>
      <c r="O85" s="49">
        <f>Calculations!P62</f>
        <v>0.58383569688908843</v>
      </c>
      <c r="P85" s="49">
        <f>Calculations!N62</f>
        <v>0.15607663999999999</v>
      </c>
      <c r="Q85" s="49">
        <f>Calculations!Q62</f>
        <v>1.3479750574335412</v>
      </c>
      <c r="R85" s="49">
        <f>Calculations!O62</f>
        <v>0.79380169516999999</v>
      </c>
      <c r="S85" s="49">
        <f>Calculations!R62</f>
        <v>6.855765767623029</v>
      </c>
      <c r="T85" s="36" t="s">
        <v>99</v>
      </c>
      <c r="U85" s="36" t="s">
        <v>147</v>
      </c>
      <c r="V85" s="47" t="s">
        <v>51</v>
      </c>
      <c r="W85" s="47" t="s">
        <v>150</v>
      </c>
      <c r="X85" s="13"/>
      <c r="Y85" s="46"/>
    </row>
    <row r="86" spans="2:25" x14ac:dyDescent="0.25">
      <c r="B86" s="32">
        <f>Calculations!A63</f>
        <v>354</v>
      </c>
      <c r="C86" s="32" t="str">
        <f>Calculations!B63</f>
        <v>McMullen Road East</v>
      </c>
      <c r="D86" s="13" t="str">
        <f>Calculations!C63</f>
        <v>Employment</v>
      </c>
      <c r="E86" s="49">
        <f>Calculations!D63</f>
        <v>2.72289</v>
      </c>
      <c r="F86" s="49">
        <f>Calculations!H63</f>
        <v>2.72289</v>
      </c>
      <c r="G86" s="49">
        <f>Calculations!L63</f>
        <v>100</v>
      </c>
      <c r="H86" s="49">
        <f>Calculations!G63</f>
        <v>0</v>
      </c>
      <c r="I86" s="49">
        <f>Calculations!K63</f>
        <v>0</v>
      </c>
      <c r="J86" s="49">
        <f>Calculations!F63</f>
        <v>0</v>
      </c>
      <c r="K86" s="49">
        <f>Calculations!J63</f>
        <v>0</v>
      </c>
      <c r="L86" s="49">
        <f>Calculations!E63</f>
        <v>0</v>
      </c>
      <c r="M86" s="49">
        <f>Calculations!I63</f>
        <v>0</v>
      </c>
      <c r="N86" s="49">
        <f>Calculations!M63</f>
        <v>0</v>
      </c>
      <c r="O86" s="49">
        <f>Calculations!P63</f>
        <v>0</v>
      </c>
      <c r="P86" s="49">
        <f>Calculations!N63</f>
        <v>2.0799999999999999E-2</v>
      </c>
      <c r="Q86" s="49">
        <f>Calculations!Q63</f>
        <v>0.76389424471792833</v>
      </c>
      <c r="R86" s="49">
        <f>Calculations!O63</f>
        <v>6.0949238285900001E-2</v>
      </c>
      <c r="S86" s="49">
        <f>Calculations!R63</f>
        <v>2.238402516660607</v>
      </c>
      <c r="T86" s="36" t="s">
        <v>99</v>
      </c>
      <c r="U86" s="36" t="s">
        <v>147</v>
      </c>
      <c r="V86" s="47" t="s">
        <v>51</v>
      </c>
      <c r="W86" s="47" t="s">
        <v>150</v>
      </c>
      <c r="X86" s="13" t="s">
        <v>154</v>
      </c>
    </row>
    <row r="87" spans="2:25" x14ac:dyDescent="0.25">
      <c r="B87" s="32">
        <f>Calculations!A64</f>
        <v>355</v>
      </c>
      <c r="C87" s="32" t="str">
        <f>Calculations!B64</f>
        <v>Lingfield Point</v>
      </c>
      <c r="D87" s="13" t="str">
        <f>Calculations!C64</f>
        <v>Mixed use</v>
      </c>
      <c r="E87" s="49">
        <f>Calculations!D64</f>
        <v>33.585701</v>
      </c>
      <c r="F87" s="49">
        <f>Calculations!H64</f>
        <v>33.585701</v>
      </c>
      <c r="G87" s="49">
        <f>Calculations!L64</f>
        <v>100</v>
      </c>
      <c r="H87" s="49">
        <f>Calculations!G64</f>
        <v>0</v>
      </c>
      <c r="I87" s="49">
        <f>Calculations!K64</f>
        <v>0</v>
      </c>
      <c r="J87" s="49">
        <f>Calculations!F64</f>
        <v>0</v>
      </c>
      <c r="K87" s="49">
        <f>Calculations!J64</f>
        <v>0</v>
      </c>
      <c r="L87" s="49">
        <f>Calculations!E64</f>
        <v>0</v>
      </c>
      <c r="M87" s="49">
        <f>Calculations!I64</f>
        <v>0</v>
      </c>
      <c r="N87" s="49">
        <f>Calculations!M64</f>
        <v>0.401233905</v>
      </c>
      <c r="O87" s="49">
        <f>Calculations!P64</f>
        <v>1.194656931531666</v>
      </c>
      <c r="P87" s="49">
        <f>Calculations!N64</f>
        <v>0.58080142800000001</v>
      </c>
      <c r="Q87" s="49">
        <f>Calculations!Q64</f>
        <v>1.7293116138918763</v>
      </c>
      <c r="R87" s="49">
        <f>Calculations!O64</f>
        <v>2.5984225175345701</v>
      </c>
      <c r="S87" s="49">
        <f>Calculations!R64</f>
        <v>7.7366928191689972</v>
      </c>
      <c r="T87" s="36" t="s">
        <v>99</v>
      </c>
      <c r="U87" s="36" t="s">
        <v>146</v>
      </c>
      <c r="V87" s="47" t="s">
        <v>51</v>
      </c>
      <c r="W87" s="47" t="s">
        <v>150</v>
      </c>
      <c r="X87" s="13" t="s">
        <v>154</v>
      </c>
    </row>
    <row r="88" spans="2:25" x14ac:dyDescent="0.25">
      <c r="B88" s="32">
        <f>Calculations!A65</f>
        <v>356</v>
      </c>
      <c r="C88" s="32" t="str">
        <f>Calculations!B65</f>
        <v>Ingenium Parc</v>
      </c>
      <c r="D88" s="13" t="str">
        <f>Calculations!C65</f>
        <v>Employment</v>
      </c>
      <c r="E88" s="49">
        <f>Calculations!D65</f>
        <v>40.804200000000002</v>
      </c>
      <c r="F88" s="49">
        <f>Calculations!H65</f>
        <v>40.804200000000002</v>
      </c>
      <c r="G88" s="49">
        <f>Calculations!L65</f>
        <v>100</v>
      </c>
      <c r="H88" s="49">
        <f>Calculations!G65</f>
        <v>0</v>
      </c>
      <c r="I88" s="49">
        <f>Calculations!K65</f>
        <v>0</v>
      </c>
      <c r="J88" s="49">
        <f>Calculations!F65</f>
        <v>0</v>
      </c>
      <c r="K88" s="49">
        <f>Calculations!J65</f>
        <v>0</v>
      </c>
      <c r="L88" s="49">
        <f>Calculations!E65</f>
        <v>0</v>
      </c>
      <c r="M88" s="49">
        <f>Calculations!I65</f>
        <v>0</v>
      </c>
      <c r="N88" s="49">
        <f>Calculations!M65</f>
        <v>0.26416081606300001</v>
      </c>
      <c r="O88" s="49">
        <f>Calculations!P65</f>
        <v>0.64738633783532085</v>
      </c>
      <c r="P88" s="49">
        <f>Calculations!N65</f>
        <v>0.24272797683799999</v>
      </c>
      <c r="Q88" s="49">
        <f>Calculations!Q65</f>
        <v>0.59486027624117122</v>
      </c>
      <c r="R88" s="49">
        <f>Calculations!O65</f>
        <v>1.08543228824</v>
      </c>
      <c r="S88" s="49">
        <f>Calculations!R65</f>
        <v>2.6600994217261946</v>
      </c>
      <c r="T88" s="36" t="s">
        <v>99</v>
      </c>
      <c r="U88" s="36" t="s">
        <v>147</v>
      </c>
      <c r="V88" s="47" t="s">
        <v>51</v>
      </c>
      <c r="W88" s="47" t="s">
        <v>150</v>
      </c>
      <c r="X88" s="13"/>
    </row>
    <row r="89" spans="2:25" x14ac:dyDescent="0.25">
      <c r="B89" s="32">
        <f>Calculations!A66</f>
        <v>357</v>
      </c>
      <c r="C89" s="32" t="str">
        <f>Calculations!B66</f>
        <v>Morton Park</v>
      </c>
      <c r="D89" s="13" t="str">
        <f>Calculations!C66</f>
        <v>Employment</v>
      </c>
      <c r="E89" s="49">
        <f>Calculations!D66</f>
        <v>28.2835</v>
      </c>
      <c r="F89" s="49">
        <f>Calculations!H66</f>
        <v>28.2835</v>
      </c>
      <c r="G89" s="49">
        <f>Calculations!L66</f>
        <v>100</v>
      </c>
      <c r="H89" s="49">
        <f>Calculations!G66</f>
        <v>0</v>
      </c>
      <c r="I89" s="49">
        <f>Calculations!K66</f>
        <v>0</v>
      </c>
      <c r="J89" s="49">
        <f>Calculations!F66</f>
        <v>0</v>
      </c>
      <c r="K89" s="49">
        <f>Calculations!J66</f>
        <v>0</v>
      </c>
      <c r="L89" s="49">
        <f>Calculations!E66</f>
        <v>0</v>
      </c>
      <c r="M89" s="49">
        <f>Calculations!I66</f>
        <v>0</v>
      </c>
      <c r="N89" s="49">
        <f>Calculations!M66</f>
        <v>0.41944041999999998</v>
      </c>
      <c r="O89" s="49">
        <f>Calculations!P66</f>
        <v>1.4829862640762281</v>
      </c>
      <c r="P89" s="49">
        <f>Calculations!N66</f>
        <v>0.57117584444400005</v>
      </c>
      <c r="Q89" s="49">
        <f>Calculations!Q66</f>
        <v>2.0194666305230964</v>
      </c>
      <c r="R89" s="49">
        <f>Calculations!O66</f>
        <v>1.93710229615</v>
      </c>
      <c r="S89" s="49">
        <f>Calculations!R66</f>
        <v>6.8488776005444869</v>
      </c>
      <c r="T89" s="36" t="s">
        <v>99</v>
      </c>
      <c r="U89" s="36" t="s">
        <v>147</v>
      </c>
      <c r="V89" s="47" t="s">
        <v>51</v>
      </c>
      <c r="W89" s="47" t="s">
        <v>150</v>
      </c>
      <c r="X89" s="13"/>
      <c r="Y89" s="46"/>
    </row>
    <row r="90" spans="2:25" x14ac:dyDescent="0.25">
      <c r="B90" s="32">
        <f>Calculations!A67</f>
        <v>358</v>
      </c>
      <c r="C90" s="32" t="str">
        <f>Calculations!B67</f>
        <v>Yarm Road Industrial Estate</v>
      </c>
      <c r="D90" s="13" t="str">
        <f>Calculations!C67</f>
        <v>Employment</v>
      </c>
      <c r="E90" s="49">
        <f>Calculations!D67</f>
        <v>63.859699999999997</v>
      </c>
      <c r="F90" s="49">
        <f>Calculations!H67</f>
        <v>63.859699999999997</v>
      </c>
      <c r="G90" s="49">
        <f>Calculations!L67</f>
        <v>100</v>
      </c>
      <c r="H90" s="49">
        <f>Calculations!G67</f>
        <v>0</v>
      </c>
      <c r="I90" s="49">
        <f>Calculations!K67</f>
        <v>0</v>
      </c>
      <c r="J90" s="49">
        <f>Calculations!F67</f>
        <v>0</v>
      </c>
      <c r="K90" s="49">
        <f>Calculations!J67</f>
        <v>0</v>
      </c>
      <c r="L90" s="49">
        <f>Calculations!E67</f>
        <v>0</v>
      </c>
      <c r="M90" s="49">
        <f>Calculations!I67</f>
        <v>0</v>
      </c>
      <c r="N90" s="49">
        <f>Calculations!M67</f>
        <v>0.50758475999999997</v>
      </c>
      <c r="O90" s="49">
        <f>Calculations!P67</f>
        <v>0.7948436337784236</v>
      </c>
      <c r="P90" s="49">
        <f>Calculations!N67</f>
        <v>0.96983762746900004</v>
      </c>
      <c r="Q90" s="49">
        <f>Calculations!Q67</f>
        <v>1.5187005693246289</v>
      </c>
      <c r="R90" s="49">
        <f>Calculations!O67</f>
        <v>4.1226445516899997</v>
      </c>
      <c r="S90" s="49">
        <f>Calculations!R67</f>
        <v>6.4557844018841308</v>
      </c>
      <c r="T90" s="36" t="s">
        <v>99</v>
      </c>
      <c r="U90" s="36" t="s">
        <v>147</v>
      </c>
      <c r="V90" s="47" t="s">
        <v>51</v>
      </c>
      <c r="W90" s="47" t="s">
        <v>150</v>
      </c>
      <c r="X90" s="13"/>
      <c r="Y90" s="46"/>
    </row>
    <row r="91" spans="2:25" x14ac:dyDescent="0.25">
      <c r="B91" s="32">
        <f>Calculations!A68</f>
        <v>359</v>
      </c>
      <c r="C91" s="32" t="str">
        <f>Calculations!B68</f>
        <v>Morton Palms Business Park</v>
      </c>
      <c r="D91" s="13" t="str">
        <f>Calculations!C68</f>
        <v>Employment</v>
      </c>
      <c r="E91" s="49">
        <f>Calculations!D68</f>
        <v>11.8964</v>
      </c>
      <c r="F91" s="49">
        <f>Calculations!H68</f>
        <v>11.8964</v>
      </c>
      <c r="G91" s="49">
        <f>Calculations!L68</f>
        <v>100</v>
      </c>
      <c r="H91" s="49">
        <f>Calculations!G68</f>
        <v>0</v>
      </c>
      <c r="I91" s="49">
        <f>Calculations!K68</f>
        <v>0</v>
      </c>
      <c r="J91" s="49">
        <f>Calculations!F68</f>
        <v>0</v>
      </c>
      <c r="K91" s="49">
        <f>Calculations!J68</f>
        <v>0</v>
      </c>
      <c r="L91" s="49">
        <f>Calculations!E68</f>
        <v>0</v>
      </c>
      <c r="M91" s="49">
        <f>Calculations!I68</f>
        <v>0</v>
      </c>
      <c r="N91" s="49">
        <f>Calculations!M68</f>
        <v>0.24399999999999999</v>
      </c>
      <c r="O91" s="49">
        <f>Calculations!P68</f>
        <v>2.0510406509532295</v>
      </c>
      <c r="P91" s="49">
        <f>Calculations!N68</f>
        <v>0.15959999999999999</v>
      </c>
      <c r="Q91" s="49">
        <f>Calculations!Q68</f>
        <v>1.3415823274267844</v>
      </c>
      <c r="R91" s="49">
        <f>Calculations!O68</f>
        <v>0.39784183455299998</v>
      </c>
      <c r="S91" s="49">
        <f>Calculations!R68</f>
        <v>3.3442203906475907</v>
      </c>
      <c r="T91" s="36" t="s">
        <v>99</v>
      </c>
      <c r="U91" s="36" t="s">
        <v>147</v>
      </c>
      <c r="V91" s="47" t="s">
        <v>51</v>
      </c>
      <c r="W91" s="47" t="s">
        <v>150</v>
      </c>
      <c r="X91" s="13"/>
    </row>
    <row r="92" spans="2:25" x14ac:dyDescent="0.25">
      <c r="B92" s="32">
        <f>Calculations!A69</f>
        <v>360</v>
      </c>
      <c r="C92" s="32" t="str">
        <f>Calculations!B69</f>
        <v>Heighington Lane North</v>
      </c>
      <c r="D92" s="13" t="str">
        <f>Calculations!C69</f>
        <v>Employment</v>
      </c>
      <c r="E92" s="49">
        <f>Calculations!D69</f>
        <v>5.6729500000000002</v>
      </c>
      <c r="F92" s="49">
        <f>Calculations!H69</f>
        <v>5.6076322111986787</v>
      </c>
      <c r="G92" s="49">
        <f>Calculations!L69</f>
        <v>98.848609827315215</v>
      </c>
      <c r="H92" s="49">
        <f>Calculations!G69</f>
        <v>3.5206418362099999E-4</v>
      </c>
      <c r="I92" s="49">
        <f>Calculations!K69</f>
        <v>6.2060159814734837E-3</v>
      </c>
      <c r="J92" s="49">
        <f>Calculations!F69</f>
        <v>4.5906114577699997E-2</v>
      </c>
      <c r="K92" s="49">
        <f>Calculations!J69</f>
        <v>0.80921063252276138</v>
      </c>
      <c r="L92" s="49">
        <f>Calculations!E69</f>
        <v>1.9059610040000001E-2</v>
      </c>
      <c r="M92" s="49">
        <f>Calculations!I69</f>
        <v>0.33597352418054099</v>
      </c>
      <c r="N92" s="49">
        <f>Calculations!M69</f>
        <v>0.60798944345100003</v>
      </c>
      <c r="O92" s="49">
        <f>Calculations!P69</f>
        <v>10.717341831868781</v>
      </c>
      <c r="P92" s="49">
        <f>Calculations!N69</f>
        <v>0.28602127999999999</v>
      </c>
      <c r="Q92" s="49">
        <f>Calculations!Q69</f>
        <v>5.0418438378621344</v>
      </c>
      <c r="R92" s="49">
        <f>Calculations!O69</f>
        <v>0.65451174153199998</v>
      </c>
      <c r="S92" s="49">
        <f>Calculations!R69</f>
        <v>11.537414247120106</v>
      </c>
      <c r="T92" s="36" t="s">
        <v>98</v>
      </c>
      <c r="U92" s="36" t="s">
        <v>147</v>
      </c>
      <c r="V92" s="47" t="s">
        <v>49</v>
      </c>
      <c r="W92" s="47" t="s">
        <v>148</v>
      </c>
      <c r="X92" s="13"/>
      <c r="Y92" s="46"/>
    </row>
    <row r="93" spans="2:25" x14ac:dyDescent="0.25">
      <c r="B93" s="32">
        <f>Calculations!A70</f>
        <v>361</v>
      </c>
      <c r="C93" s="32" t="str">
        <f>Calculations!B70</f>
        <v>Durham Tees Valley Airport North</v>
      </c>
      <c r="D93" s="13" t="str">
        <f>Calculations!C70</f>
        <v>Mixed use</v>
      </c>
      <c r="E93" s="49">
        <f>Calculations!D70</f>
        <v>58.186100000000003</v>
      </c>
      <c r="F93" s="49">
        <f>Calculations!H70</f>
        <v>58.186100000000003</v>
      </c>
      <c r="G93" s="49">
        <f>Calculations!L70</f>
        <v>100</v>
      </c>
      <c r="H93" s="49">
        <f>Calculations!G70</f>
        <v>0</v>
      </c>
      <c r="I93" s="49">
        <f>Calculations!K70</f>
        <v>0</v>
      </c>
      <c r="J93" s="49">
        <f>Calculations!F70</f>
        <v>0</v>
      </c>
      <c r="K93" s="49">
        <f>Calculations!J70</f>
        <v>0</v>
      </c>
      <c r="L93" s="49">
        <f>Calculations!E70</f>
        <v>0</v>
      </c>
      <c r="M93" s="49">
        <f>Calculations!I70</f>
        <v>0</v>
      </c>
      <c r="N93" s="49">
        <f>Calculations!M70</f>
        <v>0.48452435019899998</v>
      </c>
      <c r="O93" s="49">
        <f>Calculations!P70</f>
        <v>0.83271494428909987</v>
      </c>
      <c r="P93" s="49">
        <f>Calculations!N70</f>
        <v>0.97835828529199997</v>
      </c>
      <c r="Q93" s="49">
        <f>Calculations!Q70</f>
        <v>1.6814295601389335</v>
      </c>
      <c r="R93" s="49">
        <f>Calculations!O70</f>
        <v>6.55495207403</v>
      </c>
      <c r="S93" s="49">
        <f>Calculations!R70</f>
        <v>11.265494807230592</v>
      </c>
      <c r="T93" s="36" t="s">
        <v>99</v>
      </c>
      <c r="U93" s="36" t="s">
        <v>146</v>
      </c>
      <c r="V93" s="47" t="s">
        <v>50</v>
      </c>
      <c r="W93" s="47" t="s">
        <v>149</v>
      </c>
      <c r="X93" s="48"/>
    </row>
    <row r="94" spans="2:25" x14ac:dyDescent="0.25">
      <c r="B94" s="32">
        <f>Calculations!A71</f>
        <v>362</v>
      </c>
      <c r="C94" s="32" t="str">
        <f>Calculations!B71</f>
        <v>Durham Tees Valley Airport South</v>
      </c>
      <c r="D94" s="13" t="str">
        <f>Calculations!C71</f>
        <v>Employment</v>
      </c>
      <c r="E94" s="49">
        <f>Calculations!D71</f>
        <v>39.303899999999999</v>
      </c>
      <c r="F94" s="49">
        <f>Calculations!H71</f>
        <v>39.303899999999999</v>
      </c>
      <c r="G94" s="49">
        <f>Calculations!L71</f>
        <v>100</v>
      </c>
      <c r="H94" s="49">
        <f>Calculations!G71</f>
        <v>0</v>
      </c>
      <c r="I94" s="49">
        <f>Calculations!K71</f>
        <v>0</v>
      </c>
      <c r="J94" s="49">
        <f>Calculations!F71</f>
        <v>0</v>
      </c>
      <c r="K94" s="49">
        <f>Calculations!J71</f>
        <v>0</v>
      </c>
      <c r="L94" s="49">
        <f>Calculations!E71</f>
        <v>0</v>
      </c>
      <c r="M94" s="49">
        <f>Calculations!I71</f>
        <v>0</v>
      </c>
      <c r="N94" s="49">
        <f>Calculations!M71</f>
        <v>0.1192</v>
      </c>
      <c r="O94" s="49">
        <f>Calculations!P71</f>
        <v>0.30327779177130004</v>
      </c>
      <c r="P94" s="49">
        <f>Calculations!N71</f>
        <v>0.24139883846499999</v>
      </c>
      <c r="Q94" s="49">
        <f>Calculations!Q71</f>
        <v>0.61418545860588891</v>
      </c>
      <c r="R94" s="49">
        <f>Calculations!O71</f>
        <v>0.84087450741400005</v>
      </c>
      <c r="S94" s="49">
        <f>Calculations!R71</f>
        <v>2.1394174812524969</v>
      </c>
      <c r="T94" s="36" t="s">
        <v>99</v>
      </c>
      <c r="U94" s="36" t="s">
        <v>147</v>
      </c>
      <c r="V94" s="47" t="s">
        <v>51</v>
      </c>
      <c r="W94" s="47" t="s">
        <v>150</v>
      </c>
      <c r="X94" s="48"/>
    </row>
    <row r="95" spans="2:25" x14ac:dyDescent="0.25">
      <c r="B95" s="32">
        <f>Calculations!A72</f>
        <v>363</v>
      </c>
      <c r="C95" s="32" t="str">
        <f>Calculations!B72</f>
        <v>Aycliffe</v>
      </c>
      <c r="D95" s="13" t="str">
        <f>Calculations!C72</f>
        <v>Employment</v>
      </c>
      <c r="E95" s="49">
        <f>Calculations!D72</f>
        <v>15.327400000000001</v>
      </c>
      <c r="F95" s="49">
        <f>Calculations!H72</f>
        <v>15.327400000000001</v>
      </c>
      <c r="G95" s="49">
        <f>Calculations!L72</f>
        <v>100</v>
      </c>
      <c r="H95" s="49">
        <f>Calculations!G72</f>
        <v>0</v>
      </c>
      <c r="I95" s="49">
        <f>Calculations!K72</f>
        <v>0</v>
      </c>
      <c r="J95" s="49">
        <f>Calculations!F72</f>
        <v>0</v>
      </c>
      <c r="K95" s="49">
        <f>Calculations!J72</f>
        <v>0</v>
      </c>
      <c r="L95" s="49">
        <f>Calculations!E72</f>
        <v>0</v>
      </c>
      <c r="M95" s="49">
        <f>Calculations!I72</f>
        <v>0</v>
      </c>
      <c r="N95" s="49">
        <f>Calculations!M72</f>
        <v>0.32035135077299998</v>
      </c>
      <c r="O95" s="49">
        <f>Calculations!P72</f>
        <v>2.0900567008951287</v>
      </c>
      <c r="P95" s="49">
        <f>Calculations!N72</f>
        <v>0.135477970861</v>
      </c>
      <c r="Q95" s="49">
        <f>Calculations!Q72</f>
        <v>0.88389401242872223</v>
      </c>
      <c r="R95" s="49">
        <f>Calculations!O72</f>
        <v>0.95217941687499996</v>
      </c>
      <c r="S95" s="49">
        <f>Calculations!R72</f>
        <v>6.2122696404804456</v>
      </c>
      <c r="T95" s="36" t="s">
        <v>99</v>
      </c>
      <c r="U95" s="36" t="s">
        <v>147</v>
      </c>
      <c r="V95" s="47" t="s">
        <v>51</v>
      </c>
      <c r="W95" s="47" t="s">
        <v>150</v>
      </c>
      <c r="X95" s="48"/>
    </row>
    <row r="96" spans="2:25" x14ac:dyDescent="0.25">
      <c r="B96" s="32">
        <f>Calculations!A73</f>
        <v>364</v>
      </c>
      <c r="C96" s="32" t="str">
        <f>Calculations!B73</f>
        <v>Yarm Road South</v>
      </c>
      <c r="D96" s="13" t="str">
        <f>Calculations!C73</f>
        <v>Employment</v>
      </c>
      <c r="E96" s="49">
        <f>Calculations!D73</f>
        <v>34.6892</v>
      </c>
      <c r="F96" s="49">
        <f>Calculations!H73</f>
        <v>34.6892</v>
      </c>
      <c r="G96" s="49">
        <f>Calculations!L73</f>
        <v>100</v>
      </c>
      <c r="H96" s="49">
        <f>Calculations!G73</f>
        <v>0</v>
      </c>
      <c r="I96" s="49">
        <f>Calculations!K73</f>
        <v>0</v>
      </c>
      <c r="J96" s="49">
        <f>Calculations!F73</f>
        <v>0</v>
      </c>
      <c r="K96" s="49">
        <f>Calculations!J73</f>
        <v>0</v>
      </c>
      <c r="L96" s="49">
        <f>Calculations!E73</f>
        <v>0</v>
      </c>
      <c r="M96" s="49">
        <f>Calculations!I73</f>
        <v>0</v>
      </c>
      <c r="N96" s="49">
        <f>Calculations!M73</f>
        <v>0.22345707961200001</v>
      </c>
      <c r="O96" s="49">
        <f>Calculations!P73</f>
        <v>0.64416901978713836</v>
      </c>
      <c r="P96" s="49">
        <f>Calculations!N73</f>
        <v>0.45803669769400002</v>
      </c>
      <c r="Q96" s="49">
        <f>Calculations!Q73</f>
        <v>1.3204014439479723</v>
      </c>
      <c r="R96" s="49">
        <f>Calculations!O73</f>
        <v>1.7389185732500001</v>
      </c>
      <c r="S96" s="49">
        <f>Calculations!R73</f>
        <v>5.0128529145958982</v>
      </c>
      <c r="T96" s="36" t="s">
        <v>99</v>
      </c>
      <c r="U96" s="36" t="s">
        <v>147</v>
      </c>
      <c r="V96" s="47" t="s">
        <v>51</v>
      </c>
      <c r="W96" s="47" t="s">
        <v>150</v>
      </c>
      <c r="X96" s="48"/>
    </row>
    <row r="97" spans="2:24" x14ac:dyDescent="0.25">
      <c r="B97" s="32">
        <f>Calculations!A74</f>
        <v>365</v>
      </c>
      <c r="C97" s="32" t="str">
        <f>Calculations!B74</f>
        <v>Heighington Lane South</v>
      </c>
      <c r="D97" s="13" t="str">
        <f>Calculations!C74</f>
        <v>Employment</v>
      </c>
      <c r="E97" s="49">
        <f>Calculations!D74</f>
        <v>8.0245499999999996</v>
      </c>
      <c r="F97" s="49">
        <f>Calculations!H74</f>
        <v>8.0245499999999996</v>
      </c>
      <c r="G97" s="49">
        <f>Calculations!L74</f>
        <v>100</v>
      </c>
      <c r="H97" s="49">
        <f>Calculations!G74</f>
        <v>0</v>
      </c>
      <c r="I97" s="49">
        <f>Calculations!K74</f>
        <v>0</v>
      </c>
      <c r="J97" s="49">
        <f>Calculations!F74</f>
        <v>0</v>
      </c>
      <c r="K97" s="49">
        <f>Calculations!J74</f>
        <v>0</v>
      </c>
      <c r="L97" s="49">
        <f>Calculations!E74</f>
        <v>0</v>
      </c>
      <c r="M97" s="49">
        <f>Calculations!I74</f>
        <v>0</v>
      </c>
      <c r="N97" s="49">
        <f>Calculations!M74</f>
        <v>6.4219418272999998E-3</v>
      </c>
      <c r="O97" s="49">
        <f>Calculations!P74</f>
        <v>8.0028684814724818E-2</v>
      </c>
      <c r="P97" s="49">
        <f>Calculations!N74</f>
        <v>1.40362959193E-3</v>
      </c>
      <c r="Q97" s="49">
        <f>Calculations!Q74</f>
        <v>1.7491692268476116E-2</v>
      </c>
      <c r="R97" s="49">
        <f>Calculations!O74</f>
        <v>4.2382484757299999E-2</v>
      </c>
      <c r="S97" s="49">
        <f>Calculations!R74</f>
        <v>0.52816026764491464</v>
      </c>
      <c r="T97" s="36" t="s">
        <v>99</v>
      </c>
      <c r="U97" s="36" t="s">
        <v>147</v>
      </c>
      <c r="V97" s="47" t="s">
        <v>51</v>
      </c>
      <c r="W97" s="47" t="s">
        <v>150</v>
      </c>
      <c r="X97" s="48"/>
    </row>
    <row r="98" spans="2:24" x14ac:dyDescent="0.25">
      <c r="B98" s="32">
        <f>Calculations!A75</f>
        <v>366</v>
      </c>
      <c r="C98" s="32" t="str">
        <f>Calculations!B75</f>
        <v>Meynell Road (EAST)</v>
      </c>
      <c r="D98" s="13" t="str">
        <f>Calculations!C75</f>
        <v>Employment</v>
      </c>
      <c r="E98" s="49">
        <f>Calculations!D75</f>
        <v>10.284800000000001</v>
      </c>
      <c r="F98" s="49">
        <f>Calculations!H75</f>
        <v>9.9978607022926305</v>
      </c>
      <c r="G98" s="49">
        <f>Calculations!L75</f>
        <v>97.210064389124057</v>
      </c>
      <c r="H98" s="49">
        <f>Calculations!G75</f>
        <v>9.2694134614900003E-2</v>
      </c>
      <c r="I98" s="49">
        <f>Calculations!K75</f>
        <v>0.90127308858606869</v>
      </c>
      <c r="J98" s="49">
        <f>Calculations!F75</f>
        <v>9.1503395674700002E-3</v>
      </c>
      <c r="K98" s="49">
        <f>Calculations!J75</f>
        <v>8.8969543087566119E-2</v>
      </c>
      <c r="L98" s="49">
        <f>Calculations!E75</f>
        <v>0.18509482352500001</v>
      </c>
      <c r="M98" s="49">
        <f>Calculations!I75</f>
        <v>1.7996929792023177</v>
      </c>
      <c r="N98" s="49">
        <f>Calculations!M75</f>
        <v>7.7705009796700003E-2</v>
      </c>
      <c r="O98" s="49">
        <f>Calculations!P75</f>
        <v>0.75553253147071409</v>
      </c>
      <c r="P98" s="49">
        <f>Calculations!N75</f>
        <v>0.13441257000000001</v>
      </c>
      <c r="Q98" s="49">
        <f>Calculations!Q75</f>
        <v>1.3069050443372743</v>
      </c>
      <c r="R98" s="49">
        <f>Calculations!O75</f>
        <v>0.55150748764299995</v>
      </c>
      <c r="S98" s="49">
        <f>Calculations!R75</f>
        <v>5.3623550058630203</v>
      </c>
      <c r="T98" s="36" t="s">
        <v>99</v>
      </c>
      <c r="U98" s="36" t="s">
        <v>147</v>
      </c>
      <c r="V98" s="47" t="s">
        <v>50</v>
      </c>
      <c r="W98" s="47" t="s">
        <v>100</v>
      </c>
      <c r="X98" s="48"/>
    </row>
    <row r="99" spans="2:24" x14ac:dyDescent="0.25">
      <c r="B99" s="32">
        <f>Calculations!A76</f>
        <v>367</v>
      </c>
      <c r="C99" s="32" t="str">
        <f>Calculations!B76</f>
        <v>Link 66</v>
      </c>
      <c r="D99" s="13" t="str">
        <f>Calculations!C76</f>
        <v>Employment</v>
      </c>
      <c r="E99" s="49">
        <f>Calculations!D76</f>
        <v>36.043999999999997</v>
      </c>
      <c r="F99" s="49">
        <f>Calculations!H76</f>
        <v>36.043999999999997</v>
      </c>
      <c r="G99" s="49">
        <f>Calculations!L76</f>
        <v>100</v>
      </c>
      <c r="H99" s="49">
        <f>Calculations!G76</f>
        <v>0</v>
      </c>
      <c r="I99" s="49">
        <f>Calculations!K76</f>
        <v>0</v>
      </c>
      <c r="J99" s="49">
        <f>Calculations!F76</f>
        <v>0</v>
      </c>
      <c r="K99" s="49">
        <f>Calculations!J76</f>
        <v>0</v>
      </c>
      <c r="L99" s="49">
        <f>Calculations!E76</f>
        <v>0</v>
      </c>
      <c r="M99" s="49">
        <f>Calculations!I76</f>
        <v>0</v>
      </c>
      <c r="N99" s="49">
        <f>Calculations!M76</f>
        <v>0.456307079334</v>
      </c>
      <c r="O99" s="49">
        <f>Calculations!P76</f>
        <v>1.2659723652591279</v>
      </c>
      <c r="P99" s="49">
        <f>Calculations!N76</f>
        <v>0.4688490864</v>
      </c>
      <c r="Q99" s="49">
        <f>Calculations!Q76</f>
        <v>1.3007687448673846</v>
      </c>
      <c r="R99" s="49">
        <f>Calculations!O76</f>
        <v>2.6660434791799998</v>
      </c>
      <c r="S99" s="49">
        <f>Calculations!R76</f>
        <v>7.3966359981689047</v>
      </c>
      <c r="T99" s="36" t="s">
        <v>99</v>
      </c>
      <c r="U99" s="36" t="s">
        <v>147</v>
      </c>
      <c r="V99" s="47" t="s">
        <v>51</v>
      </c>
      <c r="W99" s="47" t="s">
        <v>150</v>
      </c>
      <c r="X99" s="48"/>
    </row>
    <row r="100" spans="2:24" x14ac:dyDescent="0.25">
      <c r="B100" s="32">
        <f>Calculations!A77</f>
        <v>368</v>
      </c>
      <c r="C100" s="32" t="str">
        <f>Calculations!B77</f>
        <v>Central Park South</v>
      </c>
      <c r="D100" s="13" t="str">
        <f>Calculations!C77</f>
        <v>Employment</v>
      </c>
      <c r="E100" s="49">
        <f>Calculations!D77</f>
        <v>9.8388600000000004</v>
      </c>
      <c r="F100" s="49">
        <f>Calculations!H77</f>
        <v>9.8388600000000004</v>
      </c>
      <c r="G100" s="49">
        <f>Calculations!L77</f>
        <v>100</v>
      </c>
      <c r="H100" s="49">
        <f>Calculations!G77</f>
        <v>0</v>
      </c>
      <c r="I100" s="49">
        <f>Calculations!K77</f>
        <v>0</v>
      </c>
      <c r="J100" s="49">
        <f>Calculations!F77</f>
        <v>0</v>
      </c>
      <c r="K100" s="49">
        <f>Calculations!J77</f>
        <v>0</v>
      </c>
      <c r="L100" s="49">
        <f>Calculations!E77</f>
        <v>0</v>
      </c>
      <c r="M100" s="49">
        <f>Calculations!I77</f>
        <v>0</v>
      </c>
      <c r="N100" s="49">
        <f>Calculations!M77</f>
        <v>4.41294398826E-2</v>
      </c>
      <c r="O100" s="49">
        <f>Calculations!P77</f>
        <v>0.44852188040687641</v>
      </c>
      <c r="P100" s="49">
        <f>Calculations!N77</f>
        <v>0.14158278247600001</v>
      </c>
      <c r="Q100" s="49">
        <f>Calculations!Q77</f>
        <v>1.4390161306899376</v>
      </c>
      <c r="R100" s="49">
        <f>Calculations!O77</f>
        <v>1.01452985079</v>
      </c>
      <c r="S100" s="49">
        <f>Calculations!R77</f>
        <v>10.311457331337166</v>
      </c>
      <c r="T100" s="36" t="s">
        <v>99</v>
      </c>
      <c r="U100" s="36" t="s">
        <v>147</v>
      </c>
      <c r="V100" s="47" t="s">
        <v>51</v>
      </c>
      <c r="W100" s="47" t="s">
        <v>150</v>
      </c>
      <c r="X100" s="48"/>
    </row>
    <row r="101" spans="2:24" x14ac:dyDescent="0.25">
      <c r="B101" s="32">
        <f>Calculations!A78</f>
        <v>371</v>
      </c>
      <c r="C101" s="32" t="str">
        <f>Calculations!B78</f>
        <v>Town Centre Fringe</v>
      </c>
      <c r="D101" s="13" t="str">
        <f>Calculations!C78</f>
        <v>Mixed use</v>
      </c>
      <c r="E101" s="49">
        <f>Calculations!D78</f>
        <v>71.023499999999999</v>
      </c>
      <c r="F101" s="49">
        <f>Calculations!H78</f>
        <v>48.968184280140001</v>
      </c>
      <c r="G101" s="49">
        <f>Calculations!L78</f>
        <v>68.946453329024905</v>
      </c>
      <c r="H101" s="49">
        <f>Calculations!G78</f>
        <v>6.97631652866</v>
      </c>
      <c r="I101" s="49">
        <f>Calculations!K78</f>
        <v>9.8225468030440624</v>
      </c>
      <c r="J101" s="49">
        <f>Calculations!F78</f>
        <v>15.078999191199999</v>
      </c>
      <c r="K101" s="49">
        <f>Calculations!J78</f>
        <v>21.230999867931036</v>
      </c>
      <c r="L101" s="49">
        <f>Calculations!E78</f>
        <v>0</v>
      </c>
      <c r="M101" s="49">
        <f>Calculations!I78</f>
        <v>0</v>
      </c>
      <c r="N101" s="49">
        <f>Calculations!M78</f>
        <v>0.96884948236000001</v>
      </c>
      <c r="O101" s="49">
        <f>Calculations!P78</f>
        <v>1.3641252294803834</v>
      </c>
      <c r="P101" s="49">
        <f>Calculations!N78</f>
        <v>1.96261918326</v>
      </c>
      <c r="Q101" s="49">
        <f>Calculations!Q78</f>
        <v>2.7633377449154151</v>
      </c>
      <c r="R101" s="49">
        <f>Calculations!O78</f>
        <v>6.1133819387899999</v>
      </c>
      <c r="S101" s="49">
        <f>Calculations!R78</f>
        <v>8.6075481196927779</v>
      </c>
      <c r="T101" s="36" t="s">
        <v>99</v>
      </c>
      <c r="U101" s="36" t="s">
        <v>146</v>
      </c>
      <c r="V101" s="47" t="s">
        <v>53</v>
      </c>
      <c r="W101" s="47" t="s">
        <v>152</v>
      </c>
      <c r="X101" s="48"/>
    </row>
    <row r="102" spans="2:24" x14ac:dyDescent="0.25">
      <c r="B102" s="32">
        <f>Calculations!A79</f>
        <v>375</v>
      </c>
      <c r="C102" s="32" t="str">
        <f>Calculations!B79</f>
        <v>Land south of High Stell MSG</v>
      </c>
      <c r="D102" s="13" t="str">
        <f>Calculations!C79</f>
        <v>Residential</v>
      </c>
      <c r="E102" s="49">
        <f>Calculations!D79</f>
        <v>6.5965699999999998</v>
      </c>
      <c r="F102" s="49">
        <f>Calculations!H79</f>
        <v>6.5965699999999998</v>
      </c>
      <c r="G102" s="49">
        <f>Calculations!L79</f>
        <v>100</v>
      </c>
      <c r="H102" s="49">
        <f>Calculations!G79</f>
        <v>0</v>
      </c>
      <c r="I102" s="49">
        <f>Calculations!K79</f>
        <v>0</v>
      </c>
      <c r="J102" s="49">
        <f>Calculations!F79</f>
        <v>0</v>
      </c>
      <c r="K102" s="49">
        <f>Calculations!J79</f>
        <v>0</v>
      </c>
      <c r="L102" s="49">
        <f>Calculations!E79</f>
        <v>0</v>
      </c>
      <c r="M102" s="49">
        <f>Calculations!I79</f>
        <v>0</v>
      </c>
      <c r="N102" s="49">
        <f>Calculations!M79</f>
        <v>1.43449894963E-2</v>
      </c>
      <c r="O102" s="49">
        <f>Calculations!P79</f>
        <v>0.21746133970078391</v>
      </c>
      <c r="P102" s="49">
        <f>Calculations!N79</f>
        <v>3.4149347523699997E-2</v>
      </c>
      <c r="Q102" s="49">
        <f>Calculations!Q79</f>
        <v>0.51768339491129478</v>
      </c>
      <c r="R102" s="49">
        <f>Calculations!O79</f>
        <v>0.20134095316299999</v>
      </c>
      <c r="S102" s="49">
        <f>Calculations!R79</f>
        <v>3.0522067250555973</v>
      </c>
      <c r="T102" s="36" t="s">
        <v>99</v>
      </c>
      <c r="U102" s="36" t="s">
        <v>146</v>
      </c>
      <c r="V102" s="47" t="s">
        <v>50</v>
      </c>
      <c r="W102" s="47" t="s">
        <v>149</v>
      </c>
      <c r="X102" s="48"/>
    </row>
    <row r="103" spans="2:24" x14ac:dyDescent="0.25">
      <c r="B103" s="32">
        <f>Calculations!A80</f>
        <v>376</v>
      </c>
      <c r="C103" s="32" t="str">
        <f>Calculations!B80</f>
        <v>Whessoe Road</v>
      </c>
      <c r="D103" s="13" t="str">
        <f>Calculations!C80</f>
        <v>Employment</v>
      </c>
      <c r="E103" s="49">
        <f>Calculations!D80</f>
        <v>4.8840199999999996</v>
      </c>
      <c r="F103" s="49">
        <f>Calculations!H80</f>
        <v>4.8840199999999996</v>
      </c>
      <c r="G103" s="49">
        <f>Calculations!L80</f>
        <v>100</v>
      </c>
      <c r="H103" s="49">
        <f>Calculations!G80</f>
        <v>0</v>
      </c>
      <c r="I103" s="49">
        <f>Calculations!K80</f>
        <v>0</v>
      </c>
      <c r="J103" s="49">
        <f>Calculations!F80</f>
        <v>0</v>
      </c>
      <c r="K103" s="49">
        <f>Calculations!J80</f>
        <v>0</v>
      </c>
      <c r="L103" s="49">
        <f>Calculations!E80</f>
        <v>0</v>
      </c>
      <c r="M103" s="49">
        <f>Calculations!I80</f>
        <v>0</v>
      </c>
      <c r="N103" s="49">
        <f>Calculations!M80</f>
        <v>0</v>
      </c>
      <c r="O103" s="49">
        <f>Calculations!P80</f>
        <v>0</v>
      </c>
      <c r="P103" s="49">
        <f>Calculations!N80</f>
        <v>7.1199999999999999E-2</v>
      </c>
      <c r="Q103" s="49">
        <f>Calculations!Q80</f>
        <v>1.4578154880610645</v>
      </c>
      <c r="R103" s="49">
        <f>Calculations!O80</f>
        <v>0.14085896865399999</v>
      </c>
      <c r="S103" s="49">
        <f>Calculations!R80</f>
        <v>2.8840784569678259</v>
      </c>
      <c r="T103" s="36" t="s">
        <v>99</v>
      </c>
      <c r="U103" s="36" t="s">
        <v>147</v>
      </c>
      <c r="V103" s="47" t="s">
        <v>51</v>
      </c>
      <c r="W103" s="47" t="s">
        <v>150</v>
      </c>
      <c r="X103" s="48"/>
    </row>
    <row r="104" spans="2:24" x14ac:dyDescent="0.25">
      <c r="B104" s="32">
        <f>Calculations!A81</f>
        <v>378</v>
      </c>
      <c r="C104" s="32" t="str">
        <f>Calculations!B81</f>
        <v>Longfield Road</v>
      </c>
      <c r="D104" s="13" t="str">
        <f>Calculations!C81</f>
        <v>Employment</v>
      </c>
      <c r="E104" s="49">
        <f>Calculations!D81</f>
        <v>2.40848</v>
      </c>
      <c r="F104" s="49">
        <f>Calculations!H81</f>
        <v>2.40848</v>
      </c>
      <c r="G104" s="49">
        <f>Calculations!L81</f>
        <v>100</v>
      </c>
      <c r="H104" s="49">
        <f>Calculations!G81</f>
        <v>0</v>
      </c>
      <c r="I104" s="49">
        <f>Calculations!K81</f>
        <v>0</v>
      </c>
      <c r="J104" s="49">
        <f>Calculations!F81</f>
        <v>0</v>
      </c>
      <c r="K104" s="49">
        <f>Calculations!J81</f>
        <v>0</v>
      </c>
      <c r="L104" s="49">
        <f>Calculations!E81</f>
        <v>0</v>
      </c>
      <c r="M104" s="49">
        <f>Calculations!I81</f>
        <v>0</v>
      </c>
      <c r="N104" s="49">
        <f>Calculations!M81</f>
        <v>1.6581116739599999E-2</v>
      </c>
      <c r="O104" s="49">
        <f>Calculations!P81</f>
        <v>0.6884473501793662</v>
      </c>
      <c r="P104" s="49">
        <f>Calculations!N81</f>
        <v>6.8629635790099994E-2</v>
      </c>
      <c r="Q104" s="49">
        <f>Calculations!Q81</f>
        <v>2.8494999248530193</v>
      </c>
      <c r="R104" s="49">
        <f>Calculations!O81</f>
        <v>0.125207762326</v>
      </c>
      <c r="S104" s="49">
        <f>Calculations!R81</f>
        <v>5.1986216338105367</v>
      </c>
      <c r="T104" s="36" t="s">
        <v>99</v>
      </c>
      <c r="U104" s="36" t="s">
        <v>147</v>
      </c>
      <c r="V104" s="47" t="s">
        <v>51</v>
      </c>
      <c r="W104" s="47" t="s">
        <v>150</v>
      </c>
      <c r="X104" s="48"/>
    </row>
    <row r="105" spans="2:24" x14ac:dyDescent="0.25">
      <c r="B105" s="32">
        <f>Calculations!A82</f>
        <v>379</v>
      </c>
      <c r="C105" s="32" t="str">
        <f>Calculations!B82</f>
        <v>Banks Road</v>
      </c>
      <c r="D105" s="13" t="str">
        <f>Calculations!C82</f>
        <v>Employment</v>
      </c>
      <c r="E105" s="49">
        <f>Calculations!D82</f>
        <v>9.6907899999999998</v>
      </c>
      <c r="F105" s="49">
        <f>Calculations!H82</f>
        <v>9.6907899999999998</v>
      </c>
      <c r="G105" s="49">
        <f>Calculations!L82</f>
        <v>100</v>
      </c>
      <c r="H105" s="49">
        <f>Calculations!G82</f>
        <v>0</v>
      </c>
      <c r="I105" s="49">
        <f>Calculations!K82</f>
        <v>0</v>
      </c>
      <c r="J105" s="49">
        <f>Calculations!F82</f>
        <v>0</v>
      </c>
      <c r="K105" s="49">
        <f>Calculations!J82</f>
        <v>0</v>
      </c>
      <c r="L105" s="49">
        <f>Calculations!E82</f>
        <v>0</v>
      </c>
      <c r="M105" s="49">
        <f>Calculations!I82</f>
        <v>0</v>
      </c>
      <c r="N105" s="49">
        <f>Calculations!M82</f>
        <v>0.1132</v>
      </c>
      <c r="O105" s="49">
        <f>Calculations!P82</f>
        <v>1.168119420604512</v>
      </c>
      <c r="P105" s="49">
        <f>Calculations!N82</f>
        <v>9.2799999999999994E-2</v>
      </c>
      <c r="Q105" s="49">
        <f>Calculations!Q82</f>
        <v>0.95761026706801</v>
      </c>
      <c r="R105" s="49">
        <f>Calculations!O82</f>
        <v>0.470591215871</v>
      </c>
      <c r="S105" s="49">
        <f>Calculations!R82</f>
        <v>4.8560665938587055</v>
      </c>
      <c r="T105" s="36" t="s">
        <v>99</v>
      </c>
      <c r="U105" s="36" t="s">
        <v>147</v>
      </c>
      <c r="V105" s="47" t="s">
        <v>51</v>
      </c>
      <c r="W105" s="47" t="s">
        <v>150</v>
      </c>
      <c r="X105" s="48"/>
    </row>
    <row r="106" spans="2:24" x14ac:dyDescent="0.25">
      <c r="B106" s="32">
        <f>Calculations!A83</f>
        <v>380</v>
      </c>
      <c r="C106" s="32" t="str">
        <f>Calculations!B83</f>
        <v>Albert Hill Industrial Estate</v>
      </c>
      <c r="D106" s="13" t="str">
        <f>Calculations!C83</f>
        <v>Employment</v>
      </c>
      <c r="E106" s="49">
        <f>Calculations!D83</f>
        <v>16.015999999999998</v>
      </c>
      <c r="F106" s="49">
        <f>Calculations!H83</f>
        <v>16.015999999999998</v>
      </c>
      <c r="G106" s="49">
        <f>Calculations!L83</f>
        <v>100</v>
      </c>
      <c r="H106" s="49">
        <f>Calculations!G83</f>
        <v>0</v>
      </c>
      <c r="I106" s="49">
        <f>Calculations!K83</f>
        <v>0</v>
      </c>
      <c r="J106" s="49">
        <f>Calculations!F83</f>
        <v>0</v>
      </c>
      <c r="K106" s="49">
        <f>Calculations!J83</f>
        <v>0</v>
      </c>
      <c r="L106" s="49">
        <f>Calculations!E83</f>
        <v>0</v>
      </c>
      <c r="M106" s="49">
        <f>Calculations!I83</f>
        <v>0</v>
      </c>
      <c r="N106" s="49">
        <f>Calculations!M83</f>
        <v>1.84E-2</v>
      </c>
      <c r="O106" s="49">
        <f>Calculations!P83</f>
        <v>0.11488511488511488</v>
      </c>
      <c r="P106" s="49">
        <f>Calculations!N83</f>
        <v>0.17635687403200001</v>
      </c>
      <c r="Q106" s="49">
        <f>Calculations!Q83</f>
        <v>1.1011293333666337</v>
      </c>
      <c r="R106" s="49">
        <f>Calculations!O83</f>
        <v>0.89804403566699997</v>
      </c>
      <c r="S106" s="49">
        <f>Calculations!R83</f>
        <v>5.6071680548638865</v>
      </c>
      <c r="T106" s="36" t="s">
        <v>99</v>
      </c>
      <c r="U106" s="36" t="s">
        <v>147</v>
      </c>
      <c r="V106" s="47" t="s">
        <v>51</v>
      </c>
      <c r="W106" s="47" t="s">
        <v>150</v>
      </c>
      <c r="X106" s="48"/>
    </row>
    <row r="107" spans="2:24" ht="25" x14ac:dyDescent="0.25">
      <c r="B107" s="32">
        <f>Calculations!A84</f>
        <v>384</v>
      </c>
      <c r="C107" s="32" t="str">
        <f>Calculations!B84</f>
        <v>Oak Tree Pub MSG</v>
      </c>
      <c r="D107" s="13" t="str">
        <f>Calculations!C84</f>
        <v>Residential</v>
      </c>
      <c r="E107" s="49">
        <f>Calculations!D84</f>
        <v>0.36585699999999999</v>
      </c>
      <c r="F107" s="49">
        <f>Calculations!H84</f>
        <v>0.36585699999999999</v>
      </c>
      <c r="G107" s="49">
        <f>Calculations!L84</f>
        <v>100</v>
      </c>
      <c r="H107" s="49">
        <f>Calculations!G84</f>
        <v>0</v>
      </c>
      <c r="I107" s="49">
        <f>Calculations!K84</f>
        <v>0</v>
      </c>
      <c r="J107" s="49">
        <f>Calculations!F84</f>
        <v>0</v>
      </c>
      <c r="K107" s="49">
        <f>Calculations!J84</f>
        <v>0</v>
      </c>
      <c r="L107" s="49">
        <f>Calculations!E84</f>
        <v>0</v>
      </c>
      <c r="M107" s="49">
        <f>Calculations!I84</f>
        <v>0</v>
      </c>
      <c r="N107" s="49">
        <f>Calculations!M84</f>
        <v>0</v>
      </c>
      <c r="O107" s="49">
        <f>Calculations!P84</f>
        <v>0</v>
      </c>
      <c r="P107" s="49">
        <f>Calculations!N84</f>
        <v>0</v>
      </c>
      <c r="Q107" s="49">
        <f>Calculations!Q84</f>
        <v>0</v>
      </c>
      <c r="R107" s="49">
        <f>Calculations!O84</f>
        <v>0</v>
      </c>
      <c r="S107" s="49">
        <f>Calculations!R84</f>
        <v>0</v>
      </c>
      <c r="T107" s="36" t="s">
        <v>99</v>
      </c>
      <c r="U107" s="36" t="s">
        <v>146</v>
      </c>
      <c r="V107" s="47" t="s">
        <v>52</v>
      </c>
      <c r="W107" s="55" t="s">
        <v>151</v>
      </c>
      <c r="X107" s="48"/>
    </row>
    <row r="108" spans="2:24" ht="25" x14ac:dyDescent="0.25">
      <c r="B108" s="32">
        <f>Calculations!A85</f>
        <v>386</v>
      </c>
      <c r="C108" s="32" t="str">
        <f>Calculations!B85</f>
        <v>Land between Yarm Road &amp; Railway Line East MSG</v>
      </c>
      <c r="D108" s="13" t="str">
        <f>Calculations!C85</f>
        <v>Residential</v>
      </c>
      <c r="E108" s="49">
        <f>Calculations!D85</f>
        <v>0.63511799999999996</v>
      </c>
      <c r="F108" s="49">
        <f>Calculations!H85</f>
        <v>0.63511799999999996</v>
      </c>
      <c r="G108" s="49">
        <f>Calculations!L85</f>
        <v>100</v>
      </c>
      <c r="H108" s="49">
        <f>Calculations!G85</f>
        <v>0</v>
      </c>
      <c r="I108" s="49">
        <f>Calculations!K85</f>
        <v>0</v>
      </c>
      <c r="J108" s="49">
        <f>Calculations!F85</f>
        <v>0</v>
      </c>
      <c r="K108" s="49">
        <f>Calculations!J85</f>
        <v>0</v>
      </c>
      <c r="L108" s="49">
        <f>Calculations!E85</f>
        <v>0</v>
      </c>
      <c r="M108" s="49">
        <f>Calculations!I85</f>
        <v>0</v>
      </c>
      <c r="N108" s="49">
        <f>Calculations!M85</f>
        <v>4.3176450033300001E-5</v>
      </c>
      <c r="O108" s="49">
        <f>Calculations!P85</f>
        <v>6.7981776667170521E-3</v>
      </c>
      <c r="P108" s="49">
        <f>Calculations!N85</f>
        <v>1.7399962066600001E-2</v>
      </c>
      <c r="Q108" s="49">
        <f>Calculations!Q85</f>
        <v>2.7396424076470831</v>
      </c>
      <c r="R108" s="49">
        <f>Calculations!O85</f>
        <v>4.3169902815200001E-2</v>
      </c>
      <c r="S108" s="49">
        <f>Calculations!R85</f>
        <v>6.7971468003111237</v>
      </c>
      <c r="T108" s="36" t="s">
        <v>99</v>
      </c>
      <c r="U108" s="36" t="s">
        <v>146</v>
      </c>
      <c r="V108" s="47" t="s">
        <v>50</v>
      </c>
      <c r="W108" s="47" t="s">
        <v>149</v>
      </c>
      <c r="X108" s="48"/>
    </row>
    <row r="109" spans="2:24" x14ac:dyDescent="0.25">
      <c r="B109" s="32">
        <f>Calculations!A86</f>
        <v>392</v>
      </c>
      <c r="C109" s="32" t="str">
        <f>Calculations!B86</f>
        <v>Elm Tree Farm</v>
      </c>
      <c r="D109" s="13" t="str">
        <f>Calculations!C86</f>
        <v>Residential</v>
      </c>
      <c r="E109" s="49">
        <f>Calculations!D86</f>
        <v>7.1052</v>
      </c>
      <c r="F109" s="49">
        <f>Calculations!H86</f>
        <v>7.1052</v>
      </c>
      <c r="G109" s="49">
        <f>Calculations!L86</f>
        <v>100</v>
      </c>
      <c r="H109" s="49">
        <f>Calculations!G86</f>
        <v>0</v>
      </c>
      <c r="I109" s="49">
        <f>Calculations!K86</f>
        <v>0</v>
      </c>
      <c r="J109" s="49">
        <f>Calculations!F86</f>
        <v>0</v>
      </c>
      <c r="K109" s="49">
        <f>Calculations!J86</f>
        <v>0</v>
      </c>
      <c r="L109" s="49">
        <f>Calculations!E86</f>
        <v>0</v>
      </c>
      <c r="M109" s="49">
        <f>Calculations!I86</f>
        <v>0</v>
      </c>
      <c r="N109" s="49">
        <f>Calculations!M86</f>
        <v>0.127611223873</v>
      </c>
      <c r="O109" s="49">
        <f>Calculations!P86</f>
        <v>1.796025782145471</v>
      </c>
      <c r="P109" s="49">
        <f>Calculations!N86</f>
        <v>0.118166278987</v>
      </c>
      <c r="Q109" s="49">
        <f>Calculations!Q86</f>
        <v>1.6630957465940437</v>
      </c>
      <c r="R109" s="49">
        <f>Calculations!O86</f>
        <v>0.24485434112000001</v>
      </c>
      <c r="S109" s="49">
        <f>Calculations!R86</f>
        <v>3.4461287665371843</v>
      </c>
      <c r="T109" s="36" t="s">
        <v>99</v>
      </c>
      <c r="U109" s="36" t="s">
        <v>146</v>
      </c>
      <c r="V109" s="47" t="s">
        <v>50</v>
      </c>
      <c r="W109" s="47" t="s">
        <v>149</v>
      </c>
      <c r="X109" s="48"/>
    </row>
    <row r="110" spans="2:24" x14ac:dyDescent="0.25">
      <c r="B110" s="32">
        <f>Calculations!A87</f>
        <v>393</v>
      </c>
      <c r="C110" s="64" t="str">
        <f>Calculations!B87</f>
        <v>Humbleton Farm Cattle Mart Relocation</v>
      </c>
      <c r="D110" s="48" t="str">
        <f>Calculations!C87</f>
        <v>Employment</v>
      </c>
      <c r="E110" s="65">
        <f>Calculations!D87</f>
        <v>76.969265778899896</v>
      </c>
      <c r="F110" s="65">
        <f>Calculations!H87</f>
        <v>76.969265778899896</v>
      </c>
      <c r="G110" s="65">
        <f>Calculations!L87</f>
        <v>100</v>
      </c>
      <c r="H110" s="65">
        <f>Calculations!G87</f>
        <v>0</v>
      </c>
      <c r="I110" s="65">
        <f>Calculations!K87</f>
        <v>0</v>
      </c>
      <c r="J110" s="65">
        <f>Calculations!F87</f>
        <v>0</v>
      </c>
      <c r="K110" s="65">
        <f>Calculations!J87</f>
        <v>0</v>
      </c>
      <c r="L110" s="65">
        <f>Calculations!E87</f>
        <v>0</v>
      </c>
      <c r="M110" s="65">
        <f>Calculations!I87</f>
        <v>0</v>
      </c>
      <c r="N110" s="65">
        <f>Calculations!M87</f>
        <v>1.59956209630043</v>
      </c>
      <c r="O110" s="65">
        <f>Calculations!P87</f>
        <v>2.0781828696343476</v>
      </c>
      <c r="P110" s="65">
        <f>Calculations!N87</f>
        <v>0.91857188582845495</v>
      </c>
      <c r="Q110" s="65">
        <f>Calculations!Q87</f>
        <v>1.1934268523063776</v>
      </c>
      <c r="R110" s="65">
        <f>Calculations!O87</f>
        <v>4.9793300121988704</v>
      </c>
      <c r="S110" s="65">
        <f>Calculations!R87</f>
        <v>6.4692445248242025</v>
      </c>
      <c r="T110" s="36" t="s">
        <v>99</v>
      </c>
      <c r="U110" s="36" t="s">
        <v>147</v>
      </c>
      <c r="V110" s="47" t="s">
        <v>51</v>
      </c>
      <c r="W110" s="47" t="s">
        <v>150</v>
      </c>
      <c r="X110" s="48" t="s">
        <v>154</v>
      </c>
    </row>
    <row r="111" spans="2:24" x14ac:dyDescent="0.25">
      <c r="W111" s="14"/>
      <c r="X111" s="14"/>
    </row>
    <row r="112" spans="2:24" x14ac:dyDescent="0.25">
      <c r="W112" s="14"/>
      <c r="X112" s="14"/>
    </row>
    <row r="113" s="14" customFormat="1" x14ac:dyDescent="0.25"/>
    <row r="114" s="14" customFormat="1" x14ac:dyDescent="0.25"/>
    <row r="115" s="14" customFormat="1" x14ac:dyDescent="0.25"/>
    <row r="116" s="14" customFormat="1" x14ac:dyDescent="0.25"/>
    <row r="117" s="14" customFormat="1" x14ac:dyDescent="0.25"/>
    <row r="118" s="14" customFormat="1" x14ac:dyDescent="0.25"/>
    <row r="119" s="14" customFormat="1" x14ac:dyDescent="0.25"/>
    <row r="120" s="14" customFormat="1" x14ac:dyDescent="0.25"/>
    <row r="121" s="14" customFormat="1" x14ac:dyDescent="0.25"/>
    <row r="122" s="14" customFormat="1" x14ac:dyDescent="0.25"/>
    <row r="123" s="14" customFormat="1" x14ac:dyDescent="0.25"/>
    <row r="124" s="14" customFormat="1" x14ac:dyDescent="0.25"/>
    <row r="125" s="14" customFormat="1" x14ac:dyDescent="0.25"/>
    <row r="126" s="14" customFormat="1" x14ac:dyDescent="0.25"/>
    <row r="127" s="14" customFormat="1" x14ac:dyDescent="0.25"/>
    <row r="128" s="14" customFormat="1" x14ac:dyDescent="0.25"/>
    <row r="129" s="14" customFormat="1" x14ac:dyDescent="0.25"/>
    <row r="130" s="14" customFormat="1" x14ac:dyDescent="0.25"/>
    <row r="131" s="14" customFormat="1" x14ac:dyDescent="0.25"/>
    <row r="132" s="14" customFormat="1" x14ac:dyDescent="0.25"/>
    <row r="133" s="14" customFormat="1" x14ac:dyDescent="0.25"/>
    <row r="134" s="14" customFormat="1" x14ac:dyDescent="0.25"/>
    <row r="135" s="14" customFormat="1" x14ac:dyDescent="0.25"/>
    <row r="136" s="14" customFormat="1" x14ac:dyDescent="0.25"/>
    <row r="137" s="14" customFormat="1" x14ac:dyDescent="0.25"/>
    <row r="138" s="14" customFormat="1" x14ac:dyDescent="0.25"/>
    <row r="139" s="14" customFormat="1" x14ac:dyDescent="0.25"/>
    <row r="140" s="14" customFormat="1" x14ac:dyDescent="0.25"/>
    <row r="141" s="14" customFormat="1" x14ac:dyDescent="0.25"/>
    <row r="142" s="14" customFormat="1" x14ac:dyDescent="0.25"/>
    <row r="143" s="14" customFormat="1" x14ac:dyDescent="0.25"/>
    <row r="144" s="14" customFormat="1" x14ac:dyDescent="0.25"/>
    <row r="145" s="14" customFormat="1" x14ac:dyDescent="0.25"/>
    <row r="146" s="14" customFormat="1" x14ac:dyDescent="0.25"/>
    <row r="147" s="14" customFormat="1" x14ac:dyDescent="0.25"/>
    <row r="148" s="14" customFormat="1" x14ac:dyDescent="0.25"/>
    <row r="149" s="14" customFormat="1" x14ac:dyDescent="0.25"/>
    <row r="150" s="14" customFormat="1" x14ac:dyDescent="0.25"/>
    <row r="151" s="14" customFormat="1" x14ac:dyDescent="0.25"/>
    <row r="152" s="14" customFormat="1" x14ac:dyDescent="0.25"/>
    <row r="153" s="14" customFormat="1" x14ac:dyDescent="0.25"/>
    <row r="154" s="14" customFormat="1" x14ac:dyDescent="0.25"/>
    <row r="155" s="14" customFormat="1" x14ac:dyDescent="0.25"/>
    <row r="156" s="14" customFormat="1" x14ac:dyDescent="0.25"/>
    <row r="157" s="14" customFormat="1" x14ac:dyDescent="0.25"/>
    <row r="158" s="14" customFormat="1" x14ac:dyDescent="0.25"/>
    <row r="159" s="14" customFormat="1" x14ac:dyDescent="0.25"/>
    <row r="160" s="14" customFormat="1" x14ac:dyDescent="0.25"/>
    <row r="161" s="14" customFormat="1" x14ac:dyDescent="0.25"/>
    <row r="162" s="14" customFormat="1" x14ac:dyDescent="0.25"/>
    <row r="163" s="14" customFormat="1" x14ac:dyDescent="0.25"/>
    <row r="164" s="14" customFormat="1" x14ac:dyDescent="0.25"/>
  </sheetData>
  <autoFilter ref="B24:X110" xr:uid="{00000000-0009-0000-0000-000000000000}"/>
  <mergeCells count="19">
    <mergeCell ref="F9:M9"/>
    <mergeCell ref="N9:S9"/>
    <mergeCell ref="F10:G10"/>
    <mergeCell ref="H10:I10"/>
    <mergeCell ref="J10:K10"/>
    <mergeCell ref="L10:M10"/>
    <mergeCell ref="N10:O10"/>
    <mergeCell ref="P10:Q10"/>
    <mergeCell ref="R10:S10"/>
    <mergeCell ref="C18:C22"/>
    <mergeCell ref="F22:M22"/>
    <mergeCell ref="N22:S22"/>
    <mergeCell ref="F23:G23"/>
    <mergeCell ref="H23:I23"/>
    <mergeCell ref="J23:K23"/>
    <mergeCell ref="L23:M23"/>
    <mergeCell ref="N23:O23"/>
    <mergeCell ref="P23:Q23"/>
    <mergeCell ref="R23:S23"/>
  </mergeCells>
  <conditionalFormatting sqref="X39:X42 X35:X36 V26:X26 X60:X62 X81 X68 X84:X92 X51 V27:V28 V30 V56 V59 V32:V33 V61 V63:V69 W27:X30 V38:W38 V45:W45 V47:W47 V49:X49 V51:W52 W54:W56 X73:X74 V75:W75 V93:W93 V102:W102 W32:W34 V40:W43 W59:W61 W63 W65:W69 V107:W109 B25:X25 B26:U110">
    <cfRule type="expression" dxfId="19" priority="53">
      <formula>$M25&gt;0</formula>
    </cfRule>
    <cfRule type="expression" dxfId="18" priority="54">
      <formula>#REF!&gt;0</formula>
    </cfRule>
    <cfRule type="expression" dxfId="17" priority="55">
      <formula>$K25&gt;0</formula>
    </cfRule>
    <cfRule type="expression" dxfId="16" priority="56">
      <formula>$I25&gt;0</formula>
    </cfRule>
    <cfRule type="expression" dxfId="15" priority="57">
      <formula>$O25&gt;0</formula>
    </cfRule>
    <cfRule type="expression" dxfId="14" priority="58">
      <formula>$Q25&gt;0</formula>
    </cfRule>
    <cfRule type="expression" dxfId="13" priority="59">
      <formula>$S25&gt;0</formula>
    </cfRule>
  </conditionalFormatting>
  <conditionalFormatting sqref="X31:X34 X37:X38 X50 X82:X83 X43:X48 X63:X67 V101 X69:X72 X75:X80 V54:V55 X52:X59 X93:X110">
    <cfRule type="expression" dxfId="12" priority="34">
      <formula>$M31&gt;0</formula>
    </cfRule>
    <cfRule type="expression" dxfId="11" priority="35">
      <formula>$K31&gt;0</formula>
    </cfRule>
    <cfRule type="expression" dxfId="10" priority="36">
      <formula>$I31&gt;0</formula>
    </cfRule>
    <cfRule type="expression" dxfId="9" priority="37">
      <formula>$O31&gt;0</formula>
    </cfRule>
    <cfRule type="expression" dxfId="8" priority="38">
      <formula>$Q31&gt;0</formula>
    </cfRule>
    <cfRule type="expression" dxfId="7" priority="39">
      <formula>$S31&gt;0</formula>
    </cfRule>
  </conditionalFormatting>
  <conditionalFormatting sqref="V29 V53:W53 V31:W31 V60 V62:W62 V99:V100 V50:W50 V34 V35:W37 V39:W39 V44:W44 V46:W46 V48:W48 V57:W58 W64 V94:W98 W99:W101 V103:W106 V110:W110 V76:W92 V70:W74">
    <cfRule type="expression" dxfId="6" priority="1">
      <formula>$M29&gt;0</formula>
    </cfRule>
    <cfRule type="expression" dxfId="5" priority="2">
      <formula>#REF!&gt;0</formula>
    </cfRule>
    <cfRule type="expression" dxfId="4" priority="3">
      <formula>$K29&gt;0</formula>
    </cfRule>
    <cfRule type="expression" dxfId="3" priority="4">
      <formula>$I29&gt;0</formula>
    </cfRule>
    <cfRule type="expression" dxfId="2" priority="5">
      <formula>$O29&gt;0</formula>
    </cfRule>
    <cfRule type="expression" dxfId="1" priority="6">
      <formula>$Q29&gt;0</formula>
    </cfRule>
    <cfRule type="expression" dxfId="0" priority="7">
      <formula>$S29&gt;0</formula>
    </cfRule>
  </conditionalFormatting>
  <pageMargins left="0.7" right="0.7" top="0.75" bottom="0.75" header="0.3" footer="0.3"/>
  <pageSetup paperSize="9" orientation="portrait" r:id="rId1"/>
  <headerFooter>
    <oddHeader>&amp;L&amp;"Calibri"&amp;10&amp;K000000 This document was classified as: OFFICIAL&amp;1#_x000D_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062"/>
  <sheetViews>
    <sheetView zoomScale="85" zoomScaleNormal="85" workbookViewId="0">
      <pane ySplit="1" topLeftCell="A46" activePane="bottomLeft" state="frozen"/>
      <selection pane="bottomLeft" activeCell="A2" sqref="A2:C87"/>
    </sheetView>
  </sheetViews>
  <sheetFormatPr defaultColWidth="9.1796875" defaultRowHeight="12.5" x14ac:dyDescent="0.25"/>
  <cols>
    <col min="1" max="1" width="19.54296875" style="17" customWidth="1"/>
    <col min="2" max="2" width="70.7265625" style="17" bestFit="1" customWidth="1"/>
    <col min="3" max="3" width="24.26953125" style="17" bestFit="1" customWidth="1"/>
    <col min="4" max="4" width="15" style="17" bestFit="1" customWidth="1"/>
    <col min="5" max="5" width="17.26953125" style="17" bestFit="1" customWidth="1"/>
    <col min="6" max="7" width="14.453125" style="17" bestFit="1" customWidth="1"/>
    <col min="8" max="8" width="14.453125" style="17" customWidth="1"/>
    <col min="9" max="9" width="13.26953125" style="18" customWidth="1"/>
    <col min="10" max="11" width="14.453125" style="18" bestFit="1" customWidth="1"/>
    <col min="12" max="12" width="14.453125" style="18" customWidth="1"/>
    <col min="13" max="13" width="19.54296875" style="17" bestFit="1" customWidth="1"/>
    <col min="14" max="14" width="20.81640625" style="17" bestFit="1" customWidth="1"/>
    <col min="15" max="15" width="21.81640625" style="17" bestFit="1" customWidth="1"/>
    <col min="16" max="16" width="16.1796875" style="18" bestFit="1" customWidth="1"/>
    <col min="17" max="17" width="17.1796875" style="18" bestFit="1" customWidth="1"/>
    <col min="18" max="18" width="18.26953125" style="18" bestFit="1" customWidth="1"/>
    <col min="19" max="20" width="9.1796875" style="17"/>
    <col min="21" max="21" width="13.7265625" style="17" customWidth="1"/>
    <col min="22" max="16384" width="9.1796875" style="17"/>
  </cols>
  <sheetData>
    <row r="1" spans="1:21" x14ac:dyDescent="0.25">
      <c r="A1" s="17" t="s">
        <v>0</v>
      </c>
      <c r="B1" s="17" t="s">
        <v>35</v>
      </c>
      <c r="C1" s="17" t="s">
        <v>1</v>
      </c>
      <c r="D1" s="17" t="s">
        <v>2</v>
      </c>
      <c r="E1" s="17" t="s">
        <v>34</v>
      </c>
      <c r="F1" s="17" t="s">
        <v>29</v>
      </c>
      <c r="G1" s="17" t="s">
        <v>30</v>
      </c>
      <c r="H1" s="17" t="s">
        <v>36</v>
      </c>
      <c r="I1" s="18" t="s">
        <v>3</v>
      </c>
      <c r="J1" s="18" t="s">
        <v>4</v>
      </c>
      <c r="K1" s="18" t="s">
        <v>5</v>
      </c>
      <c r="L1" s="18" t="s">
        <v>28</v>
      </c>
      <c r="M1" s="17" t="s">
        <v>31</v>
      </c>
      <c r="N1" s="17" t="s">
        <v>32</v>
      </c>
      <c r="O1" s="17" t="s">
        <v>33</v>
      </c>
      <c r="P1" s="18" t="s">
        <v>6</v>
      </c>
      <c r="Q1" s="18" t="s">
        <v>7</v>
      </c>
      <c r="R1" s="18" t="s">
        <v>8</v>
      </c>
      <c r="T1" s="58" t="s">
        <v>145</v>
      </c>
      <c r="U1" s="58" t="s">
        <v>145</v>
      </c>
    </row>
    <row r="2" spans="1:21" ht="14.5" x14ac:dyDescent="0.35">
      <c r="A2" s="66" t="s">
        <v>155</v>
      </c>
      <c r="B2" s="19" t="s">
        <v>101</v>
      </c>
      <c r="C2" t="s">
        <v>37</v>
      </c>
      <c r="D2" s="52">
        <v>0.20288400000000001</v>
      </c>
      <c r="E2" s="52">
        <v>0</v>
      </c>
      <c r="F2" s="52">
        <v>0</v>
      </c>
      <c r="G2" s="52">
        <v>0</v>
      </c>
      <c r="H2" s="53">
        <f t="shared" ref="H2:H33" si="0">D2-E2-F2-G2</f>
        <v>0.20288400000000001</v>
      </c>
      <c r="I2" s="21">
        <f t="shared" ref="I2:I33" si="1">E2/D2*100</f>
        <v>0</v>
      </c>
      <c r="J2" s="21">
        <f t="shared" ref="J2:J33" si="2">F2/D2*100</f>
        <v>0</v>
      </c>
      <c r="K2" s="21">
        <f t="shared" ref="K2:K33" si="3">G2/D2*100</f>
        <v>0</v>
      </c>
      <c r="L2" s="21">
        <f t="shared" ref="L2:L33" si="4">H2/D2*100</f>
        <v>100</v>
      </c>
      <c r="M2" s="20">
        <v>0</v>
      </c>
      <c r="N2" s="20">
        <v>0</v>
      </c>
      <c r="O2" s="20">
        <v>0</v>
      </c>
      <c r="P2" s="54">
        <f t="shared" ref="P2:P33" si="5">M2/D2*100</f>
        <v>0</v>
      </c>
      <c r="Q2" s="54">
        <f t="shared" ref="Q2:Q33" si="6">N2/D2*100</f>
        <v>0</v>
      </c>
      <c r="R2" s="54">
        <f t="shared" ref="R2:R33" si="7">O2/D2*100</f>
        <v>0</v>
      </c>
      <c r="T2" s="59">
        <f>SUM(I2:L2)</f>
        <v>100</v>
      </c>
      <c r="U2" s="60">
        <f>SUM(P2:R2)</f>
        <v>0</v>
      </c>
    </row>
    <row r="3" spans="1:21" ht="14.5" x14ac:dyDescent="0.35">
      <c r="A3" s="66" t="s">
        <v>156</v>
      </c>
      <c r="B3" s="19" t="s">
        <v>102</v>
      </c>
      <c r="C3" t="s">
        <v>37</v>
      </c>
      <c r="D3" s="52">
        <v>17.022400000000001</v>
      </c>
      <c r="E3" s="52">
        <v>0</v>
      </c>
      <c r="F3" s="52">
        <v>0</v>
      </c>
      <c r="G3" s="52">
        <v>0</v>
      </c>
      <c r="H3" s="53">
        <f t="shared" si="0"/>
        <v>17.022400000000001</v>
      </c>
      <c r="I3" s="21">
        <f t="shared" si="1"/>
        <v>0</v>
      </c>
      <c r="J3" s="21">
        <f t="shared" si="2"/>
        <v>0</v>
      </c>
      <c r="K3" s="21">
        <f t="shared" si="3"/>
        <v>0</v>
      </c>
      <c r="L3" s="21">
        <f t="shared" si="4"/>
        <v>100</v>
      </c>
      <c r="M3" s="20">
        <v>0.51493880580100004</v>
      </c>
      <c r="N3" s="20">
        <v>0.266260325425</v>
      </c>
      <c r="O3" s="20">
        <v>0.812329166283</v>
      </c>
      <c r="P3" s="54">
        <f t="shared" si="5"/>
        <v>3.0250658297361124</v>
      </c>
      <c r="Q3" s="54">
        <f t="shared" si="6"/>
        <v>1.564176176244243</v>
      </c>
      <c r="R3" s="54">
        <f t="shared" si="7"/>
        <v>4.7721188920657482</v>
      </c>
      <c r="T3" s="59">
        <f t="shared" ref="T3:T4" si="8">SUM(I3:L3)</f>
        <v>100</v>
      </c>
      <c r="U3" s="60">
        <f t="shared" ref="U3:U4" si="9">SUM(P3:R3)</f>
        <v>9.3613608980461045</v>
      </c>
    </row>
    <row r="4" spans="1:21" ht="14.5" x14ac:dyDescent="0.35">
      <c r="A4" s="66" t="s">
        <v>157</v>
      </c>
      <c r="B4" s="19" t="s">
        <v>103</v>
      </c>
      <c r="C4" t="s">
        <v>37</v>
      </c>
      <c r="D4" s="52">
        <v>21.422000000000001</v>
      </c>
      <c r="E4" s="52">
        <v>0</v>
      </c>
      <c r="F4" s="52">
        <v>0</v>
      </c>
      <c r="G4" s="52">
        <v>0</v>
      </c>
      <c r="H4" s="53">
        <f t="shared" si="0"/>
        <v>21.422000000000001</v>
      </c>
      <c r="I4" s="21">
        <f t="shared" si="1"/>
        <v>0</v>
      </c>
      <c r="J4" s="21">
        <f t="shared" si="2"/>
        <v>0</v>
      </c>
      <c r="K4" s="21">
        <f t="shared" si="3"/>
        <v>0</v>
      </c>
      <c r="L4" s="21">
        <f t="shared" si="4"/>
        <v>100</v>
      </c>
      <c r="M4" s="20">
        <v>0.30630701082799999</v>
      </c>
      <c r="N4" s="20">
        <v>0.29480376109500001</v>
      </c>
      <c r="O4" s="20">
        <v>1.0289754722</v>
      </c>
      <c r="P4" s="54">
        <f t="shared" si="5"/>
        <v>1.4298712110353839</v>
      </c>
      <c r="Q4" s="54">
        <f t="shared" si="6"/>
        <v>1.3761729114695174</v>
      </c>
      <c r="R4" s="54">
        <f t="shared" si="7"/>
        <v>4.8033585668938468</v>
      </c>
      <c r="T4" s="59">
        <f t="shared" si="8"/>
        <v>100</v>
      </c>
      <c r="U4" s="60">
        <f t="shared" si="9"/>
        <v>7.6094026893987481</v>
      </c>
    </row>
    <row r="5" spans="1:21" ht="14.5" x14ac:dyDescent="0.35">
      <c r="A5" s="66" t="s">
        <v>158</v>
      </c>
      <c r="B5" s="19" t="s">
        <v>79</v>
      </c>
      <c r="C5" t="s">
        <v>37</v>
      </c>
      <c r="D5" s="52">
        <v>8.2566199999999998</v>
      </c>
      <c r="E5" s="52">
        <v>0</v>
      </c>
      <c r="F5" s="52">
        <v>0</v>
      </c>
      <c r="G5" s="52">
        <v>0</v>
      </c>
      <c r="H5" s="53">
        <f t="shared" si="0"/>
        <v>8.2566199999999998</v>
      </c>
      <c r="I5" s="21">
        <f t="shared" si="1"/>
        <v>0</v>
      </c>
      <c r="J5" s="21">
        <f t="shared" si="2"/>
        <v>0</v>
      </c>
      <c r="K5" s="21">
        <f t="shared" si="3"/>
        <v>0</v>
      </c>
      <c r="L5" s="21">
        <f t="shared" si="4"/>
        <v>100</v>
      </c>
      <c r="M5" s="20">
        <v>9.8697318268100007E-2</v>
      </c>
      <c r="N5" s="20">
        <v>7.2196171086500005E-2</v>
      </c>
      <c r="O5" s="20">
        <v>0.27492674187600002</v>
      </c>
      <c r="P5" s="54">
        <f t="shared" si="5"/>
        <v>1.1953719351029841</v>
      </c>
      <c r="Q5" s="54">
        <f t="shared" si="6"/>
        <v>0.87440346154358561</v>
      </c>
      <c r="R5" s="54">
        <f t="shared" si="7"/>
        <v>3.3297734651225328</v>
      </c>
      <c r="T5" s="59">
        <f>SUM(I5:L5)</f>
        <v>100</v>
      </c>
      <c r="U5" s="60">
        <f>SUM(P5:R5)</f>
        <v>5.3995488617691025</v>
      </c>
    </row>
    <row r="6" spans="1:21" ht="14.5" x14ac:dyDescent="0.35">
      <c r="A6" s="66" t="s">
        <v>159</v>
      </c>
      <c r="B6" s="19" t="s">
        <v>104</v>
      </c>
      <c r="C6" t="s">
        <v>37</v>
      </c>
      <c r="D6" s="52">
        <v>2.1579999999999999</v>
      </c>
      <c r="E6" s="52">
        <v>0</v>
      </c>
      <c r="F6" s="52">
        <v>0</v>
      </c>
      <c r="G6" s="52">
        <v>0</v>
      </c>
      <c r="H6" s="53">
        <f t="shared" si="0"/>
        <v>2.1579999999999999</v>
      </c>
      <c r="I6" s="21">
        <f t="shared" si="1"/>
        <v>0</v>
      </c>
      <c r="J6" s="21">
        <f t="shared" si="2"/>
        <v>0</v>
      </c>
      <c r="K6" s="21">
        <f t="shared" si="3"/>
        <v>0</v>
      </c>
      <c r="L6" s="21">
        <f t="shared" si="4"/>
        <v>100</v>
      </c>
      <c r="M6" s="20">
        <v>0</v>
      </c>
      <c r="N6" s="20">
        <v>1.6E-2</v>
      </c>
      <c r="O6" s="20">
        <v>4.4812121302599997E-2</v>
      </c>
      <c r="P6" s="54">
        <f t="shared" si="5"/>
        <v>0</v>
      </c>
      <c r="Q6" s="54">
        <f t="shared" si="6"/>
        <v>0.74142724745134381</v>
      </c>
      <c r="R6" s="54">
        <f t="shared" si="7"/>
        <v>2.0765579843651532</v>
      </c>
      <c r="T6" s="59">
        <f t="shared" ref="T6" si="10">SUM(I6:L6)</f>
        <v>100</v>
      </c>
      <c r="U6" s="60">
        <f t="shared" ref="U6" si="11">SUM(P6:R6)</f>
        <v>2.8179852318164968</v>
      </c>
    </row>
    <row r="7" spans="1:21" ht="14.5" x14ac:dyDescent="0.35">
      <c r="A7" s="66" t="s">
        <v>160</v>
      </c>
      <c r="B7" s="51" t="s">
        <v>80</v>
      </c>
      <c r="C7" t="s">
        <v>37</v>
      </c>
      <c r="D7" s="52">
        <v>8.7567599999999995E-2</v>
      </c>
      <c r="E7" s="52">
        <v>0</v>
      </c>
      <c r="F7" s="52">
        <v>0</v>
      </c>
      <c r="G7" s="52">
        <v>0</v>
      </c>
      <c r="H7" s="53">
        <f t="shared" si="0"/>
        <v>8.7567599999999995E-2</v>
      </c>
      <c r="I7" s="21">
        <f t="shared" si="1"/>
        <v>0</v>
      </c>
      <c r="J7" s="21">
        <f t="shared" si="2"/>
        <v>0</v>
      </c>
      <c r="K7" s="21">
        <f t="shared" si="3"/>
        <v>0</v>
      </c>
      <c r="L7" s="21">
        <f t="shared" si="4"/>
        <v>100</v>
      </c>
      <c r="M7" s="20">
        <v>1.12498355586E-4</v>
      </c>
      <c r="N7" s="20">
        <v>3.8819999992800001E-5</v>
      </c>
      <c r="O7" s="20">
        <v>4.86939295985E-3</v>
      </c>
      <c r="P7" s="54">
        <f t="shared" si="5"/>
        <v>0.12847029676044563</v>
      </c>
      <c r="Q7" s="54">
        <f t="shared" si="6"/>
        <v>4.4331465054198133E-2</v>
      </c>
      <c r="R7" s="54">
        <f t="shared" si="7"/>
        <v>5.5607244686961845</v>
      </c>
      <c r="T7" s="59">
        <f>SUM(I7:L7)</f>
        <v>100</v>
      </c>
      <c r="U7" s="60">
        <f>SUM(P7:R7)</f>
        <v>5.7335262305108285</v>
      </c>
    </row>
    <row r="8" spans="1:21" ht="14.5" x14ac:dyDescent="0.35">
      <c r="A8" s="66" t="s">
        <v>161</v>
      </c>
      <c r="B8" s="19" t="s">
        <v>105</v>
      </c>
      <c r="C8" t="s">
        <v>37</v>
      </c>
      <c r="D8" s="52">
        <v>88.394599999999997</v>
      </c>
      <c r="E8" s="52">
        <v>14.7687563206</v>
      </c>
      <c r="F8" s="52">
        <v>1.0913298874399999</v>
      </c>
      <c r="G8" s="52">
        <v>4.9686506773700003</v>
      </c>
      <c r="H8" s="53">
        <f t="shared" si="0"/>
        <v>67.565863114590002</v>
      </c>
      <c r="I8" s="21">
        <f t="shared" si="1"/>
        <v>16.707758528914663</v>
      </c>
      <c r="J8" s="21">
        <f t="shared" si="2"/>
        <v>1.2346114892086166</v>
      </c>
      <c r="K8" s="21">
        <f t="shared" si="3"/>
        <v>5.6209889262126875</v>
      </c>
      <c r="L8" s="21">
        <f t="shared" si="4"/>
        <v>76.43664105566404</v>
      </c>
      <c r="M8" s="20">
        <v>3.66527339167</v>
      </c>
      <c r="N8" s="20">
        <v>3.38730392592</v>
      </c>
      <c r="O8" s="20">
        <v>7.2672824675800003</v>
      </c>
      <c r="P8" s="54">
        <f t="shared" si="5"/>
        <v>4.146490160790365</v>
      </c>
      <c r="Q8" s="54">
        <f t="shared" si="6"/>
        <v>3.8320258544300221</v>
      </c>
      <c r="R8" s="54">
        <f t="shared" si="7"/>
        <v>8.2214099815825872</v>
      </c>
      <c r="T8" s="59">
        <f>SUM(I8:L8)</f>
        <v>100</v>
      </c>
      <c r="U8" s="60">
        <f t="shared" ref="U8:U9" si="12">SUM(P8:R8)</f>
        <v>16.199925996802975</v>
      </c>
    </row>
    <row r="9" spans="1:21" ht="14.5" x14ac:dyDescent="0.35">
      <c r="A9" s="66" t="s">
        <v>162</v>
      </c>
      <c r="B9" s="19" t="s">
        <v>82</v>
      </c>
      <c r="C9" t="s">
        <v>37</v>
      </c>
      <c r="D9" s="52">
        <v>0.496562</v>
      </c>
      <c r="E9" s="52">
        <v>0</v>
      </c>
      <c r="F9" s="52">
        <v>0</v>
      </c>
      <c r="G9" s="52">
        <v>0</v>
      </c>
      <c r="H9" s="53">
        <f t="shared" si="0"/>
        <v>0.496562</v>
      </c>
      <c r="I9" s="21">
        <f t="shared" si="1"/>
        <v>0</v>
      </c>
      <c r="J9" s="21">
        <f t="shared" si="2"/>
        <v>0</v>
      </c>
      <c r="K9" s="21">
        <f t="shared" si="3"/>
        <v>0</v>
      </c>
      <c r="L9" s="21">
        <f t="shared" si="4"/>
        <v>100</v>
      </c>
      <c r="M9" s="20">
        <v>0</v>
      </c>
      <c r="N9" s="20">
        <v>0</v>
      </c>
      <c r="O9" s="20">
        <v>0</v>
      </c>
      <c r="P9" s="54">
        <f t="shared" si="5"/>
        <v>0</v>
      </c>
      <c r="Q9" s="54">
        <f t="shared" si="6"/>
        <v>0</v>
      </c>
      <c r="R9" s="54">
        <f t="shared" si="7"/>
        <v>0</v>
      </c>
      <c r="T9" s="59">
        <f t="shared" ref="T9" si="13">SUM(I9:L9)</f>
        <v>100</v>
      </c>
      <c r="U9" s="60">
        <f t="shared" si="12"/>
        <v>0</v>
      </c>
    </row>
    <row r="10" spans="1:21" ht="14.5" x14ac:dyDescent="0.35">
      <c r="A10" s="66" t="s">
        <v>163</v>
      </c>
      <c r="B10" s="19" t="s">
        <v>83</v>
      </c>
      <c r="C10" t="s">
        <v>37</v>
      </c>
      <c r="D10" s="52">
        <v>7.8083099999999996</v>
      </c>
      <c r="E10" s="52">
        <v>0</v>
      </c>
      <c r="F10" s="52">
        <v>0</v>
      </c>
      <c r="G10" s="52">
        <v>0</v>
      </c>
      <c r="H10" s="53">
        <f t="shared" si="0"/>
        <v>7.8083099999999996</v>
      </c>
      <c r="I10" s="21">
        <f t="shared" si="1"/>
        <v>0</v>
      </c>
      <c r="J10" s="21">
        <f t="shared" si="2"/>
        <v>0</v>
      </c>
      <c r="K10" s="21">
        <f t="shared" si="3"/>
        <v>0</v>
      </c>
      <c r="L10" s="21">
        <f t="shared" si="4"/>
        <v>100</v>
      </c>
      <c r="M10" s="20">
        <v>4.8307952479200002E-3</v>
      </c>
      <c r="N10" s="20">
        <v>4.6592133039199998E-2</v>
      </c>
      <c r="O10" s="20">
        <v>0.10810362779</v>
      </c>
      <c r="P10" s="54">
        <f t="shared" si="5"/>
        <v>6.1867359875824604E-2</v>
      </c>
      <c r="Q10" s="54">
        <f t="shared" si="6"/>
        <v>0.59669932468357434</v>
      </c>
      <c r="R10" s="54">
        <f t="shared" si="7"/>
        <v>1.3844689541014639</v>
      </c>
      <c r="T10" s="59">
        <f>SUM(I10:L10)</f>
        <v>100</v>
      </c>
      <c r="U10" s="60">
        <f>SUM(P10:R10)</f>
        <v>2.0430356386608626</v>
      </c>
    </row>
    <row r="11" spans="1:21" ht="14.5" x14ac:dyDescent="0.35">
      <c r="A11" s="66" t="s">
        <v>164</v>
      </c>
      <c r="B11" s="19" t="s">
        <v>84</v>
      </c>
      <c r="C11" t="s">
        <v>37</v>
      </c>
      <c r="D11" s="52">
        <v>2.9281799999999998</v>
      </c>
      <c r="E11" s="52">
        <v>0</v>
      </c>
      <c r="F11" s="52">
        <v>0</v>
      </c>
      <c r="G11" s="52">
        <v>0</v>
      </c>
      <c r="H11" s="53">
        <f t="shared" si="0"/>
        <v>2.9281799999999998</v>
      </c>
      <c r="I11" s="21">
        <f t="shared" si="1"/>
        <v>0</v>
      </c>
      <c r="J11" s="21">
        <f t="shared" si="2"/>
        <v>0</v>
      </c>
      <c r="K11" s="21">
        <f t="shared" si="3"/>
        <v>0</v>
      </c>
      <c r="L11" s="21">
        <f t="shared" si="4"/>
        <v>100</v>
      </c>
      <c r="M11" s="20">
        <v>0</v>
      </c>
      <c r="N11" s="20">
        <v>1.0017079999999999E-2</v>
      </c>
      <c r="O11" s="20">
        <v>6.0914261703000003E-2</v>
      </c>
      <c r="P11" s="54">
        <f t="shared" si="5"/>
        <v>0</v>
      </c>
      <c r="Q11" s="54">
        <f t="shared" si="6"/>
        <v>0.34209235771025004</v>
      </c>
      <c r="R11" s="54">
        <f t="shared" si="7"/>
        <v>2.0802772269122802</v>
      </c>
      <c r="T11" s="59">
        <f t="shared" ref="T11:T16" si="14">SUM(I11:L11)</f>
        <v>100</v>
      </c>
      <c r="U11" s="60">
        <f t="shared" ref="U11:U16" si="15">SUM(P11:R11)</f>
        <v>2.4223695846225302</v>
      </c>
    </row>
    <row r="12" spans="1:21" ht="14.5" x14ac:dyDescent="0.35">
      <c r="A12" s="66" t="s">
        <v>165</v>
      </c>
      <c r="B12" s="19" t="s">
        <v>106</v>
      </c>
      <c r="C12" t="s">
        <v>37</v>
      </c>
      <c r="D12" s="52">
        <v>2.0558000000000001</v>
      </c>
      <c r="E12" s="52">
        <v>0</v>
      </c>
      <c r="F12" s="52">
        <v>0</v>
      </c>
      <c r="G12" s="52">
        <v>0</v>
      </c>
      <c r="H12" s="53">
        <f t="shared" si="0"/>
        <v>2.0558000000000001</v>
      </c>
      <c r="I12" s="21">
        <f t="shared" si="1"/>
        <v>0</v>
      </c>
      <c r="J12" s="21">
        <f t="shared" si="2"/>
        <v>0</v>
      </c>
      <c r="K12" s="21">
        <f t="shared" si="3"/>
        <v>0</v>
      </c>
      <c r="L12" s="21">
        <f t="shared" si="4"/>
        <v>100</v>
      </c>
      <c r="M12" s="20">
        <v>0</v>
      </c>
      <c r="N12" s="20">
        <v>0</v>
      </c>
      <c r="O12" s="20">
        <v>0</v>
      </c>
      <c r="P12" s="54">
        <f t="shared" si="5"/>
        <v>0</v>
      </c>
      <c r="Q12" s="54">
        <f t="shared" si="6"/>
        <v>0</v>
      </c>
      <c r="R12" s="54">
        <f t="shared" si="7"/>
        <v>0</v>
      </c>
      <c r="T12" s="59">
        <f t="shared" si="14"/>
        <v>100</v>
      </c>
      <c r="U12" s="60">
        <f t="shared" si="15"/>
        <v>0</v>
      </c>
    </row>
    <row r="13" spans="1:21" ht="14.5" x14ac:dyDescent="0.35">
      <c r="A13" s="66" t="s">
        <v>166</v>
      </c>
      <c r="B13" s="19" t="s">
        <v>107</v>
      </c>
      <c r="C13" t="s">
        <v>37</v>
      </c>
      <c r="D13" s="52">
        <v>28.319299999999998</v>
      </c>
      <c r="E13" s="52">
        <v>0.58246500318100003</v>
      </c>
      <c r="F13" s="52">
        <v>2.2385608612199999E-3</v>
      </c>
      <c r="G13" s="52">
        <v>0.16000775889999999</v>
      </c>
      <c r="H13" s="53">
        <f t="shared" si="0"/>
        <v>27.574588677057779</v>
      </c>
      <c r="I13" s="21">
        <f t="shared" si="1"/>
        <v>2.0567775445756076</v>
      </c>
      <c r="J13" s="21">
        <f t="shared" si="2"/>
        <v>7.9047182000261309E-3</v>
      </c>
      <c r="K13" s="21">
        <f t="shared" si="3"/>
        <v>0.5650131143778272</v>
      </c>
      <c r="L13" s="21">
        <f t="shared" si="4"/>
        <v>97.370304622846533</v>
      </c>
      <c r="M13" s="20">
        <v>0.23559548276600001</v>
      </c>
      <c r="N13" s="20">
        <v>9.9848277676400005E-2</v>
      </c>
      <c r="O13" s="20">
        <v>1.17746143668</v>
      </c>
      <c r="P13" s="54">
        <f t="shared" si="5"/>
        <v>0.83192551640047607</v>
      </c>
      <c r="Q13" s="54">
        <f t="shared" si="6"/>
        <v>0.3525803168736516</v>
      </c>
      <c r="R13" s="54">
        <f t="shared" si="7"/>
        <v>4.1578055837538361</v>
      </c>
      <c r="T13" s="59">
        <f t="shared" si="14"/>
        <v>100</v>
      </c>
      <c r="U13" s="60">
        <f t="shared" si="15"/>
        <v>5.3423114170279637</v>
      </c>
    </row>
    <row r="14" spans="1:21" ht="14.5" x14ac:dyDescent="0.35">
      <c r="A14" s="66" t="s">
        <v>167</v>
      </c>
      <c r="B14" s="19" t="s">
        <v>85</v>
      </c>
      <c r="C14" t="s">
        <v>37</v>
      </c>
      <c r="D14" s="52">
        <v>1.9768699999999999</v>
      </c>
      <c r="E14" s="52">
        <v>0</v>
      </c>
      <c r="F14" s="52">
        <v>0</v>
      </c>
      <c r="G14" s="52">
        <v>0</v>
      </c>
      <c r="H14" s="53">
        <f t="shared" si="0"/>
        <v>1.9768699999999999</v>
      </c>
      <c r="I14" s="21">
        <f t="shared" si="1"/>
        <v>0</v>
      </c>
      <c r="J14" s="21">
        <f t="shared" si="2"/>
        <v>0</v>
      </c>
      <c r="K14" s="21">
        <f t="shared" si="3"/>
        <v>0</v>
      </c>
      <c r="L14" s="21">
        <f t="shared" si="4"/>
        <v>100</v>
      </c>
      <c r="M14" s="20">
        <v>0</v>
      </c>
      <c r="N14" s="20">
        <v>0</v>
      </c>
      <c r="O14" s="20">
        <v>1.1986663222499999E-2</v>
      </c>
      <c r="P14" s="54">
        <f t="shared" si="5"/>
        <v>0</v>
      </c>
      <c r="Q14" s="54">
        <f t="shared" si="6"/>
        <v>0</v>
      </c>
      <c r="R14" s="54">
        <f t="shared" si="7"/>
        <v>0.60634554738045487</v>
      </c>
      <c r="T14" s="59">
        <f t="shared" si="14"/>
        <v>100</v>
      </c>
      <c r="U14" s="60">
        <f t="shared" si="15"/>
        <v>0.60634554738045487</v>
      </c>
    </row>
    <row r="15" spans="1:21" ht="14.5" x14ac:dyDescent="0.35">
      <c r="A15" s="66" t="s">
        <v>168</v>
      </c>
      <c r="B15" s="19" t="s">
        <v>86</v>
      </c>
      <c r="C15" t="s">
        <v>37</v>
      </c>
      <c r="D15" s="52">
        <v>0.39433200000000002</v>
      </c>
      <c r="E15" s="52">
        <v>0</v>
      </c>
      <c r="F15" s="52">
        <v>0</v>
      </c>
      <c r="G15" s="52">
        <v>1.08540844533E-2</v>
      </c>
      <c r="H15" s="53">
        <f t="shared" si="0"/>
        <v>0.38347791554670002</v>
      </c>
      <c r="I15" s="21">
        <f t="shared" si="1"/>
        <v>0</v>
      </c>
      <c r="J15" s="21">
        <f t="shared" si="2"/>
        <v>0</v>
      </c>
      <c r="K15" s="21">
        <f t="shared" si="3"/>
        <v>2.7525243838440705</v>
      </c>
      <c r="L15" s="21">
        <f t="shared" si="4"/>
        <v>97.247475616155938</v>
      </c>
      <c r="M15" s="20">
        <v>9.1155444366700002E-3</v>
      </c>
      <c r="N15" s="20">
        <v>4.5134391750800001E-3</v>
      </c>
      <c r="O15" s="20">
        <v>5.3928200000000004E-3</v>
      </c>
      <c r="P15" s="54">
        <f t="shared" si="5"/>
        <v>2.3116420774043194</v>
      </c>
      <c r="Q15" s="54">
        <f t="shared" si="6"/>
        <v>1.1445784706998163</v>
      </c>
      <c r="R15" s="54">
        <f t="shared" si="7"/>
        <v>1.3675836604688434</v>
      </c>
      <c r="T15" s="59">
        <f t="shared" si="14"/>
        <v>100.00000000000001</v>
      </c>
      <c r="U15" s="60">
        <f t="shared" si="15"/>
        <v>4.8238042085729784</v>
      </c>
    </row>
    <row r="16" spans="1:21" ht="14.5" x14ac:dyDescent="0.35">
      <c r="A16" s="66" t="s">
        <v>169</v>
      </c>
      <c r="B16" s="19" t="s">
        <v>97</v>
      </c>
      <c r="C16" t="s">
        <v>37</v>
      </c>
      <c r="D16" s="52">
        <v>1.4431099999999999</v>
      </c>
      <c r="E16" s="52">
        <v>0</v>
      </c>
      <c r="F16" s="52">
        <v>0</v>
      </c>
      <c r="G16" s="52">
        <v>0</v>
      </c>
      <c r="H16" s="53">
        <f t="shared" si="0"/>
        <v>1.4431099999999999</v>
      </c>
      <c r="I16" s="21">
        <f t="shared" si="1"/>
        <v>0</v>
      </c>
      <c r="J16" s="21">
        <f t="shared" si="2"/>
        <v>0</v>
      </c>
      <c r="K16" s="21">
        <f t="shared" si="3"/>
        <v>0</v>
      </c>
      <c r="L16" s="21">
        <f t="shared" si="4"/>
        <v>100</v>
      </c>
      <c r="M16" s="20">
        <v>0</v>
      </c>
      <c r="N16" s="20">
        <v>0</v>
      </c>
      <c r="O16" s="20">
        <v>0</v>
      </c>
      <c r="P16" s="54">
        <f t="shared" si="5"/>
        <v>0</v>
      </c>
      <c r="Q16" s="54">
        <f t="shared" si="6"/>
        <v>0</v>
      </c>
      <c r="R16" s="54">
        <f t="shared" si="7"/>
        <v>0</v>
      </c>
      <c r="T16" s="59">
        <f t="shared" si="14"/>
        <v>100</v>
      </c>
      <c r="U16" s="60">
        <f t="shared" si="15"/>
        <v>0</v>
      </c>
    </row>
    <row r="17" spans="1:21" ht="14.5" x14ac:dyDescent="0.35">
      <c r="A17" s="66" t="s">
        <v>170</v>
      </c>
      <c r="B17" s="19" t="s">
        <v>87</v>
      </c>
      <c r="C17" t="s">
        <v>37</v>
      </c>
      <c r="D17" s="52">
        <v>0.686612</v>
      </c>
      <c r="E17" s="52">
        <v>0</v>
      </c>
      <c r="F17" s="52">
        <v>0</v>
      </c>
      <c r="G17" s="52">
        <v>0</v>
      </c>
      <c r="H17" s="53">
        <f t="shared" si="0"/>
        <v>0.686612</v>
      </c>
      <c r="I17" s="21">
        <f t="shared" si="1"/>
        <v>0</v>
      </c>
      <c r="J17" s="21">
        <f t="shared" si="2"/>
        <v>0</v>
      </c>
      <c r="K17" s="21">
        <f t="shared" si="3"/>
        <v>0</v>
      </c>
      <c r="L17" s="21">
        <f t="shared" si="4"/>
        <v>100</v>
      </c>
      <c r="M17" s="20">
        <v>2.4620560429100002E-2</v>
      </c>
      <c r="N17" s="20">
        <v>2.802862482E-3</v>
      </c>
      <c r="O17" s="20">
        <v>4.68341601883E-2</v>
      </c>
      <c r="P17" s="54">
        <f t="shared" si="5"/>
        <v>3.5858039808654674</v>
      </c>
      <c r="Q17" s="54">
        <f t="shared" si="6"/>
        <v>0.40821635537974865</v>
      </c>
      <c r="R17" s="54">
        <f t="shared" si="7"/>
        <v>6.8210518004782905</v>
      </c>
      <c r="T17" s="59">
        <f t="shared" ref="T17:T80" si="16">SUM(I17:L17)</f>
        <v>100</v>
      </c>
      <c r="U17" s="60">
        <f t="shared" ref="U17:U80" si="17">SUM(P17:R17)</f>
        <v>10.815072136723506</v>
      </c>
    </row>
    <row r="18" spans="1:21" ht="14.5" x14ac:dyDescent="0.35">
      <c r="A18" s="66" t="s">
        <v>171</v>
      </c>
      <c r="B18" s="19" t="s">
        <v>108</v>
      </c>
      <c r="C18" t="s">
        <v>37</v>
      </c>
      <c r="D18" s="52">
        <v>6.9953099999999999</v>
      </c>
      <c r="E18" s="52">
        <v>0</v>
      </c>
      <c r="F18" s="52">
        <v>0</v>
      </c>
      <c r="G18" s="52">
        <v>0</v>
      </c>
      <c r="H18" s="53">
        <f t="shared" si="0"/>
        <v>6.9953099999999999</v>
      </c>
      <c r="I18" s="21">
        <f t="shared" si="1"/>
        <v>0</v>
      </c>
      <c r="J18" s="21">
        <f t="shared" si="2"/>
        <v>0</v>
      </c>
      <c r="K18" s="21">
        <f t="shared" si="3"/>
        <v>0</v>
      </c>
      <c r="L18" s="21">
        <f t="shared" si="4"/>
        <v>100</v>
      </c>
      <c r="M18" s="20">
        <v>3.0327525921499999E-2</v>
      </c>
      <c r="N18" s="20">
        <v>8.6130285531499998E-2</v>
      </c>
      <c r="O18" s="20">
        <v>1.73000563807</v>
      </c>
      <c r="P18" s="54">
        <f t="shared" si="5"/>
        <v>0.43354084267173287</v>
      </c>
      <c r="Q18" s="54">
        <f t="shared" si="6"/>
        <v>1.2312575930373351</v>
      </c>
      <c r="R18" s="54">
        <f t="shared" si="7"/>
        <v>24.730935985252977</v>
      </c>
      <c r="T18" s="59">
        <f t="shared" si="16"/>
        <v>100</v>
      </c>
      <c r="U18" s="60">
        <f t="shared" si="17"/>
        <v>26.395734420962043</v>
      </c>
    </row>
    <row r="19" spans="1:21" ht="14.5" x14ac:dyDescent="0.35">
      <c r="A19" s="66" t="s">
        <v>172</v>
      </c>
      <c r="B19" s="19" t="s">
        <v>109</v>
      </c>
      <c r="C19" t="s">
        <v>37</v>
      </c>
      <c r="D19" s="52">
        <v>79.316299999999998</v>
      </c>
      <c r="E19" s="52">
        <v>0</v>
      </c>
      <c r="F19" s="52">
        <v>0</v>
      </c>
      <c r="G19" s="52">
        <v>0</v>
      </c>
      <c r="H19" s="53">
        <f t="shared" si="0"/>
        <v>79.316299999999998</v>
      </c>
      <c r="I19" s="21">
        <f t="shared" si="1"/>
        <v>0</v>
      </c>
      <c r="J19" s="21">
        <f t="shared" si="2"/>
        <v>0</v>
      </c>
      <c r="K19" s="21">
        <f t="shared" si="3"/>
        <v>0</v>
      </c>
      <c r="L19" s="21">
        <f t="shared" si="4"/>
        <v>100</v>
      </c>
      <c r="M19" s="20">
        <v>3.2397823504900001</v>
      </c>
      <c r="N19" s="20">
        <v>2.5508937116700001</v>
      </c>
      <c r="O19" s="20">
        <v>8.9727501539500008</v>
      </c>
      <c r="P19" s="54">
        <f t="shared" si="5"/>
        <v>4.0846362607559863</v>
      </c>
      <c r="Q19" s="54">
        <f t="shared" si="6"/>
        <v>3.2161027577811878</v>
      </c>
      <c r="R19" s="54">
        <f t="shared" si="7"/>
        <v>11.312618155347641</v>
      </c>
      <c r="T19" s="59">
        <f t="shared" si="16"/>
        <v>100</v>
      </c>
      <c r="U19" s="60">
        <f t="shared" si="17"/>
        <v>18.613357173884815</v>
      </c>
    </row>
    <row r="20" spans="1:21" ht="14.5" x14ac:dyDescent="0.35">
      <c r="A20" s="66" t="s">
        <v>173</v>
      </c>
      <c r="B20" s="19" t="s">
        <v>88</v>
      </c>
      <c r="C20" t="s">
        <v>37</v>
      </c>
      <c r="D20" s="52">
        <v>0.37073299999999998</v>
      </c>
      <c r="E20" s="52">
        <v>0</v>
      </c>
      <c r="F20" s="52">
        <v>0</v>
      </c>
      <c r="G20" s="52">
        <v>0</v>
      </c>
      <c r="H20" s="53">
        <f t="shared" si="0"/>
        <v>0.37073299999999998</v>
      </c>
      <c r="I20" s="21">
        <f t="shared" si="1"/>
        <v>0</v>
      </c>
      <c r="J20" s="21">
        <f t="shared" si="2"/>
        <v>0</v>
      </c>
      <c r="K20" s="21">
        <f t="shared" si="3"/>
        <v>0</v>
      </c>
      <c r="L20" s="21">
        <f t="shared" si="4"/>
        <v>100</v>
      </c>
      <c r="M20" s="20">
        <v>0</v>
      </c>
      <c r="N20" s="20">
        <v>0</v>
      </c>
      <c r="O20" s="20">
        <v>0</v>
      </c>
      <c r="P20" s="54">
        <f t="shared" si="5"/>
        <v>0</v>
      </c>
      <c r="Q20" s="54">
        <f t="shared" si="6"/>
        <v>0</v>
      </c>
      <c r="R20" s="54">
        <f t="shared" si="7"/>
        <v>0</v>
      </c>
      <c r="T20" s="59">
        <f t="shared" si="16"/>
        <v>100</v>
      </c>
      <c r="U20" s="60">
        <f t="shared" si="17"/>
        <v>0</v>
      </c>
    </row>
    <row r="21" spans="1:21" ht="14.5" x14ac:dyDescent="0.35">
      <c r="A21" s="66" t="s">
        <v>174</v>
      </c>
      <c r="B21" s="19" t="s">
        <v>135</v>
      </c>
      <c r="C21" t="s">
        <v>38</v>
      </c>
      <c r="D21" s="53">
        <v>10.295500000000001</v>
      </c>
      <c r="E21" s="53">
        <v>0</v>
      </c>
      <c r="F21" s="53">
        <v>0</v>
      </c>
      <c r="G21" s="53">
        <v>0</v>
      </c>
      <c r="H21" s="53">
        <f t="shared" si="0"/>
        <v>10.295500000000001</v>
      </c>
      <c r="I21" s="21">
        <f t="shared" si="1"/>
        <v>0</v>
      </c>
      <c r="J21" s="21">
        <f t="shared" si="2"/>
        <v>0</v>
      </c>
      <c r="K21" s="21">
        <f t="shared" si="3"/>
        <v>0</v>
      </c>
      <c r="L21" s="21">
        <f t="shared" si="4"/>
        <v>100</v>
      </c>
      <c r="M21" s="20">
        <v>0.10793375599500001</v>
      </c>
      <c r="N21" s="20">
        <v>4.0532898210200001E-2</v>
      </c>
      <c r="O21" s="20">
        <v>0.165765513217</v>
      </c>
      <c r="P21" s="18">
        <f t="shared" si="5"/>
        <v>1.0483585643727842</v>
      </c>
      <c r="Q21" s="18">
        <f t="shared" si="6"/>
        <v>0.39369528638919915</v>
      </c>
      <c r="R21" s="18">
        <f t="shared" si="7"/>
        <v>1.6100773465786022</v>
      </c>
      <c r="T21" s="59">
        <f t="shared" si="16"/>
        <v>100</v>
      </c>
      <c r="U21" s="60">
        <f t="shared" si="17"/>
        <v>3.0521311973405858</v>
      </c>
    </row>
    <row r="22" spans="1:21" ht="14.5" x14ac:dyDescent="0.35">
      <c r="A22" s="66" t="s">
        <v>175</v>
      </c>
      <c r="B22" s="19" t="s">
        <v>110</v>
      </c>
      <c r="C22" t="s">
        <v>37</v>
      </c>
      <c r="D22" s="52">
        <v>2.6635599999999999</v>
      </c>
      <c r="E22" s="52">
        <v>0</v>
      </c>
      <c r="F22" s="52">
        <v>0</v>
      </c>
      <c r="G22" s="52">
        <v>0</v>
      </c>
      <c r="H22" s="53">
        <f t="shared" si="0"/>
        <v>2.6635599999999999</v>
      </c>
      <c r="I22" s="21">
        <f t="shared" si="1"/>
        <v>0</v>
      </c>
      <c r="J22" s="21">
        <f t="shared" si="2"/>
        <v>0</v>
      </c>
      <c r="K22" s="21">
        <f t="shared" si="3"/>
        <v>0</v>
      </c>
      <c r="L22" s="21">
        <f t="shared" si="4"/>
        <v>100</v>
      </c>
      <c r="M22" s="20">
        <v>0.16029361495</v>
      </c>
      <c r="N22" s="20">
        <v>0.15378108652399999</v>
      </c>
      <c r="O22" s="20">
        <v>0.11720690806</v>
      </c>
      <c r="P22" s="54">
        <f t="shared" si="5"/>
        <v>6.0180215557374339</v>
      </c>
      <c r="Q22" s="54">
        <f t="shared" si="6"/>
        <v>5.7735168918289812</v>
      </c>
      <c r="R22" s="54">
        <f t="shared" si="7"/>
        <v>4.400385501359084</v>
      </c>
      <c r="T22" s="59">
        <f t="shared" si="16"/>
        <v>100</v>
      </c>
      <c r="U22" s="60">
        <f t="shared" si="17"/>
        <v>16.191923948925499</v>
      </c>
    </row>
    <row r="23" spans="1:21" ht="14.5" x14ac:dyDescent="0.35">
      <c r="A23" s="66" t="s">
        <v>176</v>
      </c>
      <c r="B23" s="19" t="s">
        <v>111</v>
      </c>
      <c r="C23" t="s">
        <v>37</v>
      </c>
      <c r="D23" s="52">
        <v>4.1472300000000004</v>
      </c>
      <c r="E23" s="52">
        <v>0</v>
      </c>
      <c r="F23" s="52">
        <v>0</v>
      </c>
      <c r="G23" s="52">
        <v>0</v>
      </c>
      <c r="H23" s="53">
        <f t="shared" si="0"/>
        <v>4.1472300000000004</v>
      </c>
      <c r="I23" s="21">
        <f t="shared" si="1"/>
        <v>0</v>
      </c>
      <c r="J23" s="21">
        <f t="shared" si="2"/>
        <v>0</v>
      </c>
      <c r="K23" s="21">
        <f t="shared" si="3"/>
        <v>0</v>
      </c>
      <c r="L23" s="21">
        <f t="shared" si="4"/>
        <v>100</v>
      </c>
      <c r="M23" s="20">
        <v>0</v>
      </c>
      <c r="N23" s="20">
        <v>0</v>
      </c>
      <c r="O23" s="20">
        <v>8.8444829970799998E-4</v>
      </c>
      <c r="P23" s="54">
        <f t="shared" si="5"/>
        <v>0</v>
      </c>
      <c r="Q23" s="54">
        <f t="shared" si="6"/>
        <v>0</v>
      </c>
      <c r="R23" s="54">
        <f t="shared" si="7"/>
        <v>2.132624184595501E-2</v>
      </c>
      <c r="T23" s="59">
        <f t="shared" si="16"/>
        <v>100</v>
      </c>
      <c r="U23" s="60">
        <f t="shared" si="17"/>
        <v>2.132624184595501E-2</v>
      </c>
    </row>
    <row r="24" spans="1:21" ht="14.5" x14ac:dyDescent="0.35">
      <c r="A24" s="66" t="s">
        <v>177</v>
      </c>
      <c r="B24" s="19" t="s">
        <v>89</v>
      </c>
      <c r="C24" t="s">
        <v>37</v>
      </c>
      <c r="D24" s="52">
        <v>3.34327</v>
      </c>
      <c r="E24" s="52">
        <v>0</v>
      </c>
      <c r="F24" s="52">
        <v>0</v>
      </c>
      <c r="G24" s="52">
        <v>0</v>
      </c>
      <c r="H24" s="53">
        <f t="shared" si="0"/>
        <v>3.34327</v>
      </c>
      <c r="I24" s="21">
        <f t="shared" si="1"/>
        <v>0</v>
      </c>
      <c r="J24" s="21">
        <f t="shared" si="2"/>
        <v>0</v>
      </c>
      <c r="K24" s="21">
        <f t="shared" si="3"/>
        <v>0</v>
      </c>
      <c r="L24" s="21">
        <f t="shared" si="4"/>
        <v>100</v>
      </c>
      <c r="M24" s="20">
        <v>9.6822204117200002E-3</v>
      </c>
      <c r="N24" s="20">
        <v>5.50695501744E-3</v>
      </c>
      <c r="O24" s="20">
        <v>3.2495099440899997E-2</v>
      </c>
      <c r="P24" s="54">
        <f t="shared" si="5"/>
        <v>0.28960330489969405</v>
      </c>
      <c r="Q24" s="54">
        <f t="shared" si="6"/>
        <v>0.16471762727628939</v>
      </c>
      <c r="R24" s="54">
        <f t="shared" si="7"/>
        <v>0.97195558363219225</v>
      </c>
      <c r="T24" s="59">
        <f t="shared" si="16"/>
        <v>100</v>
      </c>
      <c r="U24" s="60">
        <f t="shared" si="17"/>
        <v>1.4262765158081758</v>
      </c>
    </row>
    <row r="25" spans="1:21" ht="14.5" x14ac:dyDescent="0.35">
      <c r="A25" s="66" t="s">
        <v>178</v>
      </c>
      <c r="B25" s="19" t="s">
        <v>112</v>
      </c>
      <c r="C25" t="s">
        <v>37</v>
      </c>
      <c r="D25" s="52">
        <v>1.5339499999999999</v>
      </c>
      <c r="E25" s="52">
        <v>0</v>
      </c>
      <c r="F25" s="52">
        <v>0</v>
      </c>
      <c r="G25" s="52">
        <v>0</v>
      </c>
      <c r="H25" s="53">
        <f t="shared" si="0"/>
        <v>1.5339499999999999</v>
      </c>
      <c r="I25" s="21">
        <f t="shared" si="1"/>
        <v>0</v>
      </c>
      <c r="J25" s="21">
        <f t="shared" si="2"/>
        <v>0</v>
      </c>
      <c r="K25" s="21">
        <f t="shared" si="3"/>
        <v>0</v>
      </c>
      <c r="L25" s="21">
        <f t="shared" si="4"/>
        <v>100</v>
      </c>
      <c r="M25" s="20">
        <v>0</v>
      </c>
      <c r="N25" s="20">
        <v>0</v>
      </c>
      <c r="O25" s="20">
        <v>0</v>
      </c>
      <c r="P25" s="54">
        <f t="shared" si="5"/>
        <v>0</v>
      </c>
      <c r="Q25" s="54">
        <f t="shared" si="6"/>
        <v>0</v>
      </c>
      <c r="R25" s="54">
        <f t="shared" si="7"/>
        <v>0</v>
      </c>
      <c r="T25" s="59">
        <f t="shared" si="16"/>
        <v>100</v>
      </c>
      <c r="U25" s="60">
        <f t="shared" si="17"/>
        <v>0</v>
      </c>
    </row>
    <row r="26" spans="1:21" ht="14.5" x14ac:dyDescent="0.35">
      <c r="A26" s="66" t="s">
        <v>179</v>
      </c>
      <c r="B26" s="19" t="s">
        <v>113</v>
      </c>
      <c r="C26" t="s">
        <v>37</v>
      </c>
      <c r="D26" s="52">
        <v>13.708399999999999</v>
      </c>
      <c r="E26" s="52">
        <v>0</v>
      </c>
      <c r="F26" s="52">
        <v>0</v>
      </c>
      <c r="G26" s="52">
        <v>0</v>
      </c>
      <c r="H26" s="53">
        <f t="shared" si="0"/>
        <v>13.708399999999999</v>
      </c>
      <c r="I26" s="21">
        <f t="shared" si="1"/>
        <v>0</v>
      </c>
      <c r="J26" s="21">
        <f t="shared" si="2"/>
        <v>0</v>
      </c>
      <c r="K26" s="21">
        <f t="shared" si="3"/>
        <v>0</v>
      </c>
      <c r="L26" s="21">
        <f t="shared" si="4"/>
        <v>100</v>
      </c>
      <c r="M26" s="20">
        <v>0.30081031686199999</v>
      </c>
      <c r="N26" s="20">
        <v>0.26318768883900001</v>
      </c>
      <c r="O26" s="20">
        <v>0.74108580774099997</v>
      </c>
      <c r="P26" s="54">
        <f t="shared" si="5"/>
        <v>2.194350302456888</v>
      </c>
      <c r="Q26" s="54">
        <f t="shared" si="6"/>
        <v>1.9199008552347467</v>
      </c>
      <c r="R26" s="54">
        <f t="shared" si="7"/>
        <v>5.4060707868241371</v>
      </c>
      <c r="T26" s="59">
        <f t="shared" si="16"/>
        <v>100</v>
      </c>
      <c r="U26" s="60">
        <f t="shared" si="17"/>
        <v>9.5203219445157714</v>
      </c>
    </row>
    <row r="27" spans="1:21" ht="14.5" x14ac:dyDescent="0.35">
      <c r="A27" s="66">
        <v>100</v>
      </c>
      <c r="B27" s="19" t="s">
        <v>114</v>
      </c>
      <c r="C27" t="s">
        <v>37</v>
      </c>
      <c r="D27" s="52">
        <v>21.895099999999999</v>
      </c>
      <c r="E27" s="52">
        <v>3.0007669306300002</v>
      </c>
      <c r="F27" s="52">
        <v>0</v>
      </c>
      <c r="G27" s="52">
        <v>0.44209298784899997</v>
      </c>
      <c r="H27" s="53">
        <f t="shared" si="0"/>
        <v>18.452240081520998</v>
      </c>
      <c r="I27" s="21">
        <f t="shared" si="1"/>
        <v>13.705198563285851</v>
      </c>
      <c r="J27" s="21">
        <f t="shared" si="2"/>
        <v>0</v>
      </c>
      <c r="K27" s="21">
        <f t="shared" si="3"/>
        <v>2.0191412135546307</v>
      </c>
      <c r="L27" s="21">
        <f t="shared" si="4"/>
        <v>84.275660223159505</v>
      </c>
      <c r="M27" s="20">
        <v>0.54833060174500003</v>
      </c>
      <c r="N27" s="20">
        <v>0.77520614108200003</v>
      </c>
      <c r="O27" s="20">
        <v>1.8059358937600001</v>
      </c>
      <c r="P27" s="54">
        <f t="shared" si="5"/>
        <v>2.5043530367296793</v>
      </c>
      <c r="Q27" s="54">
        <f t="shared" si="6"/>
        <v>3.5405462458814991</v>
      </c>
      <c r="R27" s="54">
        <f t="shared" si="7"/>
        <v>8.2481280914907895</v>
      </c>
      <c r="T27" s="59">
        <f t="shared" si="16"/>
        <v>99.999999999999986</v>
      </c>
      <c r="U27" s="60">
        <f t="shared" si="17"/>
        <v>14.293027374101968</v>
      </c>
    </row>
    <row r="28" spans="1:21" ht="14.5" x14ac:dyDescent="0.35">
      <c r="A28" s="66">
        <v>108</v>
      </c>
      <c r="B28" s="19" t="s">
        <v>115</v>
      </c>
      <c r="C28" t="s">
        <v>37</v>
      </c>
      <c r="D28" s="52">
        <v>2.4610599999999998</v>
      </c>
      <c r="E28" s="52">
        <v>0</v>
      </c>
      <c r="F28" s="52">
        <v>0</v>
      </c>
      <c r="G28" s="52">
        <v>0</v>
      </c>
      <c r="H28" s="53">
        <f t="shared" si="0"/>
        <v>2.4610599999999998</v>
      </c>
      <c r="I28" s="21">
        <f t="shared" si="1"/>
        <v>0</v>
      </c>
      <c r="J28" s="21">
        <f t="shared" si="2"/>
        <v>0</v>
      </c>
      <c r="K28" s="21">
        <f t="shared" si="3"/>
        <v>0</v>
      </c>
      <c r="L28" s="21">
        <f t="shared" si="4"/>
        <v>100</v>
      </c>
      <c r="M28" s="20">
        <v>1.29607436541E-2</v>
      </c>
      <c r="N28" s="20">
        <v>2.0958248399900001E-2</v>
      </c>
      <c r="O28" s="20">
        <v>0.108411488884</v>
      </c>
      <c r="P28" s="54">
        <f t="shared" si="5"/>
        <v>0.52663257515460815</v>
      </c>
      <c r="Q28" s="54">
        <f t="shared" si="6"/>
        <v>0.85159436990158732</v>
      </c>
      <c r="R28" s="54">
        <f t="shared" si="7"/>
        <v>4.4050729719714274</v>
      </c>
      <c r="T28" s="59">
        <f t="shared" si="16"/>
        <v>100</v>
      </c>
      <c r="U28" s="60">
        <f t="shared" si="17"/>
        <v>5.7832999170276231</v>
      </c>
    </row>
    <row r="29" spans="1:21" ht="14.5" x14ac:dyDescent="0.35">
      <c r="A29" s="66">
        <v>109</v>
      </c>
      <c r="B29" s="19" t="s">
        <v>116</v>
      </c>
      <c r="C29" t="s">
        <v>37</v>
      </c>
      <c r="D29" s="52">
        <v>9.9168299999999991</v>
      </c>
      <c r="E29" s="52">
        <v>0</v>
      </c>
      <c r="F29" s="52">
        <v>0</v>
      </c>
      <c r="G29" s="52">
        <v>0</v>
      </c>
      <c r="H29" s="53">
        <f t="shared" si="0"/>
        <v>9.9168299999999991</v>
      </c>
      <c r="I29" s="21">
        <f t="shared" si="1"/>
        <v>0</v>
      </c>
      <c r="J29" s="21">
        <f t="shared" si="2"/>
        <v>0</v>
      </c>
      <c r="K29" s="21">
        <f t="shared" si="3"/>
        <v>0</v>
      </c>
      <c r="L29" s="21">
        <f t="shared" si="4"/>
        <v>100</v>
      </c>
      <c r="M29" s="20">
        <v>0.10879999999999999</v>
      </c>
      <c r="N29" s="20">
        <v>0.06</v>
      </c>
      <c r="O29" s="20">
        <v>0.344684892099</v>
      </c>
      <c r="P29" s="54">
        <f t="shared" si="5"/>
        <v>1.0971247868522502</v>
      </c>
      <c r="Q29" s="54">
        <f t="shared" si="6"/>
        <v>0.60503205157293205</v>
      </c>
      <c r="R29" s="54">
        <f t="shared" si="7"/>
        <v>3.4757567902142119</v>
      </c>
      <c r="T29" s="59">
        <f t="shared" si="16"/>
        <v>100</v>
      </c>
      <c r="U29" s="60">
        <f t="shared" si="17"/>
        <v>5.1779136286393941</v>
      </c>
    </row>
    <row r="30" spans="1:21" ht="14.5" x14ac:dyDescent="0.35">
      <c r="A30" s="66">
        <v>120</v>
      </c>
      <c r="B30" s="19" t="s">
        <v>117</v>
      </c>
      <c r="C30" t="s">
        <v>37</v>
      </c>
      <c r="D30" s="52">
        <v>9.2174700000000005</v>
      </c>
      <c r="E30" s="52">
        <v>0.91543321271099998</v>
      </c>
      <c r="F30" s="52">
        <v>9.4357945340600005E-2</v>
      </c>
      <c r="G30" s="52">
        <v>0.85908396709400003</v>
      </c>
      <c r="H30" s="53">
        <f t="shared" si="0"/>
        <v>7.3485948748544025</v>
      </c>
      <c r="I30" s="21">
        <f t="shared" si="1"/>
        <v>9.9315019491357166</v>
      </c>
      <c r="J30" s="21">
        <f t="shared" si="2"/>
        <v>1.0236859500557094</v>
      </c>
      <c r="K30" s="21">
        <f t="shared" si="3"/>
        <v>9.3201710132389906</v>
      </c>
      <c r="L30" s="21">
        <f t="shared" si="4"/>
        <v>79.724641087569609</v>
      </c>
      <c r="M30" s="20">
        <v>0.246958067103</v>
      </c>
      <c r="N30" s="20">
        <v>0.242926746596</v>
      </c>
      <c r="O30" s="20">
        <v>0.93001558645399995</v>
      </c>
      <c r="P30" s="54">
        <f t="shared" si="5"/>
        <v>2.6792391741226171</v>
      </c>
      <c r="Q30" s="54">
        <f t="shared" si="6"/>
        <v>2.6355035231576558</v>
      </c>
      <c r="R30" s="54">
        <f t="shared" si="7"/>
        <v>10.089705596589953</v>
      </c>
      <c r="T30" s="59">
        <f t="shared" si="16"/>
        <v>100.00000000000003</v>
      </c>
      <c r="U30" s="60">
        <f t="shared" si="17"/>
        <v>15.404448293870226</v>
      </c>
    </row>
    <row r="31" spans="1:21" ht="14.5" x14ac:dyDescent="0.35">
      <c r="A31" s="66">
        <v>129</v>
      </c>
      <c r="B31" s="19" t="s">
        <v>118</v>
      </c>
      <c r="C31" t="s">
        <v>37</v>
      </c>
      <c r="D31" s="52">
        <v>2.1514799999999998</v>
      </c>
      <c r="E31" s="52">
        <v>0</v>
      </c>
      <c r="F31" s="52">
        <v>2.5073522174599999E-2</v>
      </c>
      <c r="G31" s="52">
        <v>3.8762159792500001E-2</v>
      </c>
      <c r="H31" s="53">
        <f t="shared" si="0"/>
        <v>2.0876443180329001</v>
      </c>
      <c r="I31" s="21">
        <f t="shared" si="1"/>
        <v>0</v>
      </c>
      <c r="J31" s="21">
        <f t="shared" si="2"/>
        <v>1.1654080992897913</v>
      </c>
      <c r="K31" s="21">
        <f t="shared" si="3"/>
        <v>1.801650946906316</v>
      </c>
      <c r="L31" s="21">
        <f t="shared" si="4"/>
        <v>97.032940953803902</v>
      </c>
      <c r="M31" s="20">
        <v>2.3976820554400001E-2</v>
      </c>
      <c r="N31" s="20">
        <v>1.88398277681E-2</v>
      </c>
      <c r="O31" s="20">
        <v>8.2209019236899994E-2</v>
      </c>
      <c r="P31" s="54">
        <f t="shared" si="5"/>
        <v>1.1144338108836709</v>
      </c>
      <c r="Q31" s="54">
        <f t="shared" si="6"/>
        <v>0.87566827337925524</v>
      </c>
      <c r="R31" s="54">
        <f t="shared" si="7"/>
        <v>3.8210450125913322</v>
      </c>
      <c r="T31" s="59">
        <f t="shared" si="16"/>
        <v>100.00000000000001</v>
      </c>
      <c r="U31" s="60">
        <f t="shared" si="17"/>
        <v>5.811147096854258</v>
      </c>
    </row>
    <row r="32" spans="1:21" ht="14.5" x14ac:dyDescent="0.35">
      <c r="A32" s="66">
        <v>130</v>
      </c>
      <c r="B32" s="19" t="s">
        <v>119</v>
      </c>
      <c r="C32" t="s">
        <v>37</v>
      </c>
      <c r="D32" s="52">
        <v>1.31806</v>
      </c>
      <c r="E32" s="52">
        <v>0</v>
      </c>
      <c r="F32" s="52">
        <v>1.19434782581E-2</v>
      </c>
      <c r="G32" s="52">
        <v>0.124017582332</v>
      </c>
      <c r="H32" s="53">
        <f t="shared" si="0"/>
        <v>1.1820989394099</v>
      </c>
      <c r="I32" s="21">
        <f t="shared" si="1"/>
        <v>0</v>
      </c>
      <c r="J32" s="21">
        <f t="shared" si="2"/>
        <v>0.90614071120434581</v>
      </c>
      <c r="K32" s="21">
        <f t="shared" si="3"/>
        <v>9.4090999144196772</v>
      </c>
      <c r="L32" s="21">
        <f t="shared" si="4"/>
        <v>89.684759374375972</v>
      </c>
      <c r="M32" s="20">
        <v>0</v>
      </c>
      <c r="N32" s="20">
        <v>0</v>
      </c>
      <c r="O32" s="20">
        <v>1.58126544589E-2</v>
      </c>
      <c r="P32" s="54">
        <f t="shared" si="5"/>
        <v>0</v>
      </c>
      <c r="Q32" s="54">
        <f t="shared" si="6"/>
        <v>0</v>
      </c>
      <c r="R32" s="54">
        <f t="shared" si="7"/>
        <v>1.19969155113576</v>
      </c>
      <c r="T32" s="59">
        <f t="shared" si="16"/>
        <v>100</v>
      </c>
      <c r="U32" s="60">
        <f t="shared" si="17"/>
        <v>1.19969155113576</v>
      </c>
    </row>
    <row r="33" spans="1:21" ht="14.5" x14ac:dyDescent="0.35">
      <c r="A33" s="66">
        <v>131</v>
      </c>
      <c r="B33" s="19" t="s">
        <v>120</v>
      </c>
      <c r="C33" t="s">
        <v>37</v>
      </c>
      <c r="D33" s="52">
        <v>3.03932</v>
      </c>
      <c r="E33" s="52">
        <v>0</v>
      </c>
      <c r="F33" s="52">
        <v>0</v>
      </c>
      <c r="G33" s="52">
        <v>0</v>
      </c>
      <c r="H33" s="53">
        <f t="shared" si="0"/>
        <v>3.03932</v>
      </c>
      <c r="I33" s="21">
        <f t="shared" si="1"/>
        <v>0</v>
      </c>
      <c r="J33" s="21">
        <f t="shared" si="2"/>
        <v>0</v>
      </c>
      <c r="K33" s="21">
        <f t="shared" si="3"/>
        <v>0</v>
      </c>
      <c r="L33" s="21">
        <f t="shared" si="4"/>
        <v>100</v>
      </c>
      <c r="M33" s="20">
        <v>1.2E-2</v>
      </c>
      <c r="N33" s="20">
        <v>3.3553917499899999E-2</v>
      </c>
      <c r="O33" s="20">
        <v>0.21992126804100001</v>
      </c>
      <c r="P33" s="54">
        <f t="shared" si="5"/>
        <v>0.39482515825908426</v>
      </c>
      <c r="Q33" s="54">
        <f t="shared" si="6"/>
        <v>1.1039942322591894</v>
      </c>
      <c r="R33" s="54">
        <f t="shared" si="7"/>
        <v>7.2358707882355269</v>
      </c>
      <c r="T33" s="59">
        <f t="shared" si="16"/>
        <v>100</v>
      </c>
      <c r="U33" s="60">
        <f t="shared" si="17"/>
        <v>8.7346901787537998</v>
      </c>
    </row>
    <row r="34" spans="1:21" ht="14.5" x14ac:dyDescent="0.35">
      <c r="A34" s="66">
        <v>141</v>
      </c>
      <c r="B34" s="19" t="s">
        <v>121</v>
      </c>
      <c r="C34" t="s">
        <v>37</v>
      </c>
      <c r="D34" s="53">
        <v>1.7602199999999999</v>
      </c>
      <c r="E34" s="53">
        <v>0</v>
      </c>
      <c r="F34" s="53">
        <v>0</v>
      </c>
      <c r="G34" s="53">
        <v>0</v>
      </c>
      <c r="H34" s="53">
        <f t="shared" ref="H34:H65" si="18">D34-E34-F34-G34</f>
        <v>1.7602199999999999</v>
      </c>
      <c r="I34" s="21">
        <f t="shared" ref="I34:I65" si="19">E34/D34*100</f>
        <v>0</v>
      </c>
      <c r="J34" s="21">
        <f t="shared" ref="J34:J65" si="20">F34/D34*100</f>
        <v>0</v>
      </c>
      <c r="K34" s="21">
        <f t="shared" ref="K34:K65" si="21">G34/D34*100</f>
        <v>0</v>
      </c>
      <c r="L34" s="21">
        <f t="shared" ref="L34:L65" si="22">H34/D34*100</f>
        <v>100</v>
      </c>
      <c r="M34" s="20">
        <v>0</v>
      </c>
      <c r="N34" s="20">
        <v>0</v>
      </c>
      <c r="O34" s="20">
        <v>4.7842038795100003E-3</v>
      </c>
      <c r="P34" s="18">
        <f t="shared" ref="P34:P65" si="23">M34/D34*100</f>
        <v>0</v>
      </c>
      <c r="Q34" s="18">
        <f t="shared" ref="Q34:Q65" si="24">N34/D34*100</f>
        <v>0</v>
      </c>
      <c r="R34" s="18">
        <f t="shared" ref="R34:R65" si="25">O34/D34*100</f>
        <v>0.27179579140732413</v>
      </c>
      <c r="T34" s="59">
        <f t="shared" si="16"/>
        <v>100</v>
      </c>
      <c r="U34" s="60">
        <f t="shared" si="17"/>
        <v>0.27179579140732413</v>
      </c>
    </row>
    <row r="35" spans="1:21" ht="14.5" x14ac:dyDescent="0.35">
      <c r="A35" s="66">
        <v>143</v>
      </c>
      <c r="B35" s="19" t="s">
        <v>122</v>
      </c>
      <c r="C35" t="s">
        <v>37</v>
      </c>
      <c r="D35" s="53">
        <v>2.3999700000000002</v>
      </c>
      <c r="E35" s="53">
        <v>0</v>
      </c>
      <c r="F35" s="53">
        <v>0</v>
      </c>
      <c r="G35" s="53">
        <v>0</v>
      </c>
      <c r="H35" s="53">
        <f t="shared" si="18"/>
        <v>2.3999700000000002</v>
      </c>
      <c r="I35" s="21">
        <f t="shared" si="19"/>
        <v>0</v>
      </c>
      <c r="J35" s="21">
        <f t="shared" si="20"/>
        <v>0</v>
      </c>
      <c r="K35" s="21">
        <f t="shared" si="21"/>
        <v>0</v>
      </c>
      <c r="L35" s="21">
        <f t="shared" si="22"/>
        <v>100</v>
      </c>
      <c r="M35" s="20">
        <v>0</v>
      </c>
      <c r="N35" s="20">
        <v>0</v>
      </c>
      <c r="O35" s="20">
        <v>3.8941898449799998E-2</v>
      </c>
      <c r="P35" s="18">
        <f t="shared" si="23"/>
        <v>0</v>
      </c>
      <c r="Q35" s="18">
        <f t="shared" si="24"/>
        <v>0</v>
      </c>
      <c r="R35" s="18">
        <f t="shared" si="25"/>
        <v>1.622599384567307</v>
      </c>
      <c r="T35" s="59">
        <f t="shared" si="16"/>
        <v>100</v>
      </c>
      <c r="U35" s="60">
        <f t="shared" si="17"/>
        <v>1.622599384567307</v>
      </c>
    </row>
    <row r="36" spans="1:21" ht="14.5" x14ac:dyDescent="0.35">
      <c r="A36" s="66">
        <v>146</v>
      </c>
      <c r="B36" s="19" t="s">
        <v>123</v>
      </c>
      <c r="C36" t="s">
        <v>37</v>
      </c>
      <c r="D36" s="53">
        <v>14.791700000000001</v>
      </c>
      <c r="E36" s="53">
        <v>0</v>
      </c>
      <c r="F36" s="53">
        <v>0</v>
      </c>
      <c r="G36" s="53">
        <v>0</v>
      </c>
      <c r="H36" s="53">
        <f t="shared" si="18"/>
        <v>14.791700000000001</v>
      </c>
      <c r="I36" s="21">
        <f t="shared" si="19"/>
        <v>0</v>
      </c>
      <c r="J36" s="21">
        <f t="shared" si="20"/>
        <v>0</v>
      </c>
      <c r="K36" s="21">
        <f t="shared" si="21"/>
        <v>0</v>
      </c>
      <c r="L36" s="21">
        <f t="shared" si="22"/>
        <v>100</v>
      </c>
      <c r="M36" s="20">
        <v>6.2573280192300004E-2</v>
      </c>
      <c r="N36" s="20">
        <v>0.1819645778</v>
      </c>
      <c r="O36" s="20">
        <v>0.74831213577099998</v>
      </c>
      <c r="P36" s="18">
        <f t="shared" si="23"/>
        <v>0.42302967334586283</v>
      </c>
      <c r="Q36" s="18">
        <f t="shared" si="24"/>
        <v>1.2301802889458278</v>
      </c>
      <c r="R36" s="18">
        <f t="shared" si="25"/>
        <v>5.0590002215499235</v>
      </c>
      <c r="T36" s="59">
        <f t="shared" si="16"/>
        <v>100</v>
      </c>
      <c r="U36" s="60">
        <f t="shared" si="17"/>
        <v>6.7122101838416146</v>
      </c>
    </row>
    <row r="37" spans="1:21" ht="14.5" x14ac:dyDescent="0.35">
      <c r="A37" s="66">
        <v>153</v>
      </c>
      <c r="B37" s="19" t="s">
        <v>124</v>
      </c>
      <c r="C37" t="s">
        <v>37</v>
      </c>
      <c r="D37" s="53">
        <v>1.0519799999999999</v>
      </c>
      <c r="E37" s="53">
        <v>0</v>
      </c>
      <c r="F37" s="53">
        <v>0</v>
      </c>
      <c r="G37" s="53">
        <v>0</v>
      </c>
      <c r="H37" s="53">
        <f t="shared" si="18"/>
        <v>1.0519799999999999</v>
      </c>
      <c r="I37" s="21">
        <f t="shared" si="19"/>
        <v>0</v>
      </c>
      <c r="J37" s="21">
        <f t="shared" si="20"/>
        <v>0</v>
      </c>
      <c r="K37" s="21">
        <f t="shared" si="21"/>
        <v>0</v>
      </c>
      <c r="L37" s="21">
        <f t="shared" si="22"/>
        <v>100</v>
      </c>
      <c r="M37" s="20">
        <v>0</v>
      </c>
      <c r="N37" s="20">
        <v>1.1599999999999999E-2</v>
      </c>
      <c r="O37" s="20">
        <v>0.12791750539999999</v>
      </c>
      <c r="P37" s="18">
        <f t="shared" si="23"/>
        <v>0</v>
      </c>
      <c r="Q37" s="18">
        <f t="shared" si="24"/>
        <v>1.1026825605049526</v>
      </c>
      <c r="R37" s="18">
        <f t="shared" si="25"/>
        <v>12.159689861023974</v>
      </c>
      <c r="T37" s="59">
        <f t="shared" si="16"/>
        <v>100</v>
      </c>
      <c r="U37" s="60">
        <f t="shared" si="17"/>
        <v>13.262372421528926</v>
      </c>
    </row>
    <row r="38" spans="1:21" ht="14.5" x14ac:dyDescent="0.35">
      <c r="A38" s="66">
        <v>165</v>
      </c>
      <c r="B38" s="19" t="s">
        <v>125</v>
      </c>
      <c r="C38" t="s">
        <v>37</v>
      </c>
      <c r="D38" s="53">
        <v>0.45446700000000001</v>
      </c>
      <c r="E38" s="53">
        <v>0</v>
      </c>
      <c r="F38" s="53">
        <v>0</v>
      </c>
      <c r="G38" s="53">
        <v>0</v>
      </c>
      <c r="H38" s="53">
        <f t="shared" si="18"/>
        <v>0.45446700000000001</v>
      </c>
      <c r="I38" s="21">
        <f t="shared" si="19"/>
        <v>0</v>
      </c>
      <c r="J38" s="21">
        <f t="shared" si="20"/>
        <v>0</v>
      </c>
      <c r="K38" s="21">
        <f t="shared" si="21"/>
        <v>0</v>
      </c>
      <c r="L38" s="21">
        <f t="shared" si="22"/>
        <v>100</v>
      </c>
      <c r="M38" s="20">
        <v>0</v>
      </c>
      <c r="N38" s="20">
        <v>0</v>
      </c>
      <c r="O38" s="20">
        <v>0</v>
      </c>
      <c r="P38" s="18">
        <f t="shared" si="23"/>
        <v>0</v>
      </c>
      <c r="Q38" s="18">
        <f t="shared" si="24"/>
        <v>0</v>
      </c>
      <c r="R38" s="18">
        <f t="shared" si="25"/>
        <v>0</v>
      </c>
      <c r="T38" s="59">
        <f t="shared" si="16"/>
        <v>100</v>
      </c>
      <c r="U38" s="60">
        <f t="shared" si="17"/>
        <v>0</v>
      </c>
    </row>
    <row r="39" spans="1:21" ht="14.5" x14ac:dyDescent="0.35">
      <c r="A39" s="66">
        <v>185</v>
      </c>
      <c r="B39" s="19" t="s">
        <v>90</v>
      </c>
      <c r="C39" t="s">
        <v>144</v>
      </c>
      <c r="D39" s="53">
        <v>177.81899999999999</v>
      </c>
      <c r="E39" s="53">
        <v>3.78061326067</v>
      </c>
      <c r="F39" s="53">
        <v>0.44226400011400002</v>
      </c>
      <c r="G39" s="53">
        <v>2.7699466587999999</v>
      </c>
      <c r="H39" s="53">
        <f t="shared" si="18"/>
        <v>170.82617608041599</v>
      </c>
      <c r="I39" s="21">
        <f t="shared" si="19"/>
        <v>2.1261019692327592</v>
      </c>
      <c r="J39" s="21">
        <f t="shared" si="20"/>
        <v>0.24871582908125683</v>
      </c>
      <c r="K39" s="21">
        <f t="shared" si="21"/>
        <v>1.5577337960510407</v>
      </c>
      <c r="L39" s="21">
        <f t="shared" si="22"/>
        <v>96.067448405634948</v>
      </c>
      <c r="M39" s="20">
        <v>5.4585242979400004</v>
      </c>
      <c r="N39" s="20">
        <v>2.3087504452299998</v>
      </c>
      <c r="O39" s="20">
        <v>7.03126112141</v>
      </c>
      <c r="P39" s="18">
        <f t="shared" si="23"/>
        <v>3.0697081290188342</v>
      </c>
      <c r="Q39" s="18">
        <f t="shared" si="24"/>
        <v>1.2983710656510272</v>
      </c>
      <c r="R39" s="18">
        <f t="shared" si="25"/>
        <v>3.9541675082021612</v>
      </c>
      <c r="T39" s="59">
        <f t="shared" si="16"/>
        <v>100</v>
      </c>
      <c r="U39" s="60">
        <f t="shared" si="17"/>
        <v>8.3222467028720217</v>
      </c>
    </row>
    <row r="40" spans="1:21" ht="14.5" x14ac:dyDescent="0.35">
      <c r="A40" s="66">
        <v>224</v>
      </c>
      <c r="B40" s="19" t="s">
        <v>126</v>
      </c>
      <c r="C40" t="s">
        <v>37</v>
      </c>
      <c r="D40" s="53">
        <v>4.2301499999999999E-2</v>
      </c>
      <c r="E40" s="53">
        <v>0</v>
      </c>
      <c r="F40" s="53">
        <v>0</v>
      </c>
      <c r="G40" s="53">
        <v>0</v>
      </c>
      <c r="H40" s="53">
        <f t="shared" si="18"/>
        <v>4.2301499999999999E-2</v>
      </c>
      <c r="I40" s="21">
        <f t="shared" si="19"/>
        <v>0</v>
      </c>
      <c r="J40" s="21">
        <f t="shared" si="20"/>
        <v>0</v>
      </c>
      <c r="K40" s="21">
        <f t="shared" si="21"/>
        <v>0</v>
      </c>
      <c r="L40" s="21">
        <f t="shared" si="22"/>
        <v>100</v>
      </c>
      <c r="M40" s="20">
        <v>0</v>
      </c>
      <c r="N40" s="20">
        <v>0</v>
      </c>
      <c r="O40" s="20">
        <v>0</v>
      </c>
      <c r="P40" s="18">
        <f t="shared" si="23"/>
        <v>0</v>
      </c>
      <c r="Q40" s="18">
        <f t="shared" si="24"/>
        <v>0</v>
      </c>
      <c r="R40" s="18">
        <f t="shared" si="25"/>
        <v>0</v>
      </c>
      <c r="T40" s="59">
        <f t="shared" si="16"/>
        <v>100</v>
      </c>
      <c r="U40" s="60">
        <f t="shared" si="17"/>
        <v>0</v>
      </c>
    </row>
    <row r="41" spans="1:21" ht="14.5" x14ac:dyDescent="0.35">
      <c r="A41" s="66">
        <v>225</v>
      </c>
      <c r="B41" s="19" t="s">
        <v>127</v>
      </c>
      <c r="C41" t="s">
        <v>37</v>
      </c>
      <c r="D41" s="53">
        <v>9.2740799999999998E-2</v>
      </c>
      <c r="E41" s="53">
        <v>0</v>
      </c>
      <c r="F41" s="53">
        <v>0</v>
      </c>
      <c r="G41" s="53">
        <v>0</v>
      </c>
      <c r="H41" s="53">
        <f t="shared" si="18"/>
        <v>9.2740799999999998E-2</v>
      </c>
      <c r="I41" s="21">
        <f t="shared" si="19"/>
        <v>0</v>
      </c>
      <c r="J41" s="21">
        <f t="shared" si="20"/>
        <v>0</v>
      </c>
      <c r="K41" s="21">
        <f t="shared" si="21"/>
        <v>0</v>
      </c>
      <c r="L41" s="21">
        <f t="shared" si="22"/>
        <v>100</v>
      </c>
      <c r="M41" s="20">
        <v>0</v>
      </c>
      <c r="N41" s="20">
        <v>0</v>
      </c>
      <c r="O41" s="20">
        <v>2.7173254400900002E-4</v>
      </c>
      <c r="P41" s="18">
        <f t="shared" si="23"/>
        <v>0</v>
      </c>
      <c r="Q41" s="18">
        <f t="shared" si="24"/>
        <v>0</v>
      </c>
      <c r="R41" s="18">
        <f t="shared" si="25"/>
        <v>0.29300215655784728</v>
      </c>
      <c r="T41" s="59">
        <f t="shared" si="16"/>
        <v>100</v>
      </c>
      <c r="U41" s="60">
        <f t="shared" si="17"/>
        <v>0.29300215655784728</v>
      </c>
    </row>
    <row r="42" spans="1:21" ht="14.5" x14ac:dyDescent="0.35">
      <c r="A42" s="66">
        <v>226</v>
      </c>
      <c r="B42" s="19" t="s">
        <v>91</v>
      </c>
      <c r="C42" t="s">
        <v>37</v>
      </c>
      <c r="D42" s="53">
        <v>3.5562000000000003E-2</v>
      </c>
      <c r="E42" s="53">
        <v>0</v>
      </c>
      <c r="F42" s="53">
        <v>0</v>
      </c>
      <c r="G42" s="53">
        <v>0</v>
      </c>
      <c r="H42" s="53">
        <f t="shared" si="18"/>
        <v>3.5562000000000003E-2</v>
      </c>
      <c r="I42" s="21">
        <f t="shared" si="19"/>
        <v>0</v>
      </c>
      <c r="J42" s="21">
        <f t="shared" si="20"/>
        <v>0</v>
      </c>
      <c r="K42" s="21">
        <f t="shared" si="21"/>
        <v>0</v>
      </c>
      <c r="L42" s="21">
        <f t="shared" si="22"/>
        <v>100</v>
      </c>
      <c r="M42" s="20">
        <v>0</v>
      </c>
      <c r="N42" s="20">
        <v>0</v>
      </c>
      <c r="O42" s="20">
        <v>0</v>
      </c>
      <c r="P42" s="18">
        <f t="shared" si="23"/>
        <v>0</v>
      </c>
      <c r="Q42" s="18">
        <f t="shared" si="24"/>
        <v>0</v>
      </c>
      <c r="R42" s="18">
        <f t="shared" si="25"/>
        <v>0</v>
      </c>
      <c r="T42" s="59">
        <f t="shared" si="16"/>
        <v>100</v>
      </c>
      <c r="U42" s="60">
        <f t="shared" si="17"/>
        <v>0</v>
      </c>
    </row>
    <row r="43" spans="1:21" ht="14.5" x14ac:dyDescent="0.35">
      <c r="A43" s="66">
        <v>228</v>
      </c>
      <c r="B43" s="19" t="s">
        <v>128</v>
      </c>
      <c r="C43" t="s">
        <v>37</v>
      </c>
      <c r="D43" s="53">
        <v>0.143063</v>
      </c>
      <c r="E43" s="53">
        <v>0</v>
      </c>
      <c r="F43" s="53">
        <v>0</v>
      </c>
      <c r="G43" s="53">
        <v>0</v>
      </c>
      <c r="H43" s="53">
        <f t="shared" si="18"/>
        <v>0.143063</v>
      </c>
      <c r="I43" s="21">
        <f t="shared" si="19"/>
        <v>0</v>
      </c>
      <c r="J43" s="21">
        <f t="shared" si="20"/>
        <v>0</v>
      </c>
      <c r="K43" s="21">
        <f t="shared" si="21"/>
        <v>0</v>
      </c>
      <c r="L43" s="21">
        <f t="shared" si="22"/>
        <v>100</v>
      </c>
      <c r="M43" s="20">
        <v>0</v>
      </c>
      <c r="N43" s="20">
        <v>0</v>
      </c>
      <c r="O43" s="20">
        <v>0</v>
      </c>
      <c r="P43" s="18">
        <f t="shared" si="23"/>
        <v>0</v>
      </c>
      <c r="Q43" s="18">
        <f t="shared" si="24"/>
        <v>0</v>
      </c>
      <c r="R43" s="18">
        <f t="shared" si="25"/>
        <v>0</v>
      </c>
      <c r="T43" s="59">
        <f t="shared" si="16"/>
        <v>100</v>
      </c>
      <c r="U43" s="60">
        <f t="shared" si="17"/>
        <v>0</v>
      </c>
    </row>
    <row r="44" spans="1:21" ht="14.5" x14ac:dyDescent="0.35">
      <c r="A44" s="66">
        <v>233</v>
      </c>
      <c r="B44" s="19" t="s">
        <v>92</v>
      </c>
      <c r="C44" t="s">
        <v>37</v>
      </c>
      <c r="D44" s="53">
        <v>2.4821300000000001E-2</v>
      </c>
      <c r="E44" s="53">
        <v>0</v>
      </c>
      <c r="F44" s="53">
        <v>0</v>
      </c>
      <c r="G44" s="53">
        <v>0</v>
      </c>
      <c r="H44" s="53">
        <f t="shared" si="18"/>
        <v>2.4821300000000001E-2</v>
      </c>
      <c r="I44" s="21">
        <f t="shared" si="19"/>
        <v>0</v>
      </c>
      <c r="J44" s="21">
        <f t="shared" si="20"/>
        <v>0</v>
      </c>
      <c r="K44" s="21">
        <f t="shared" si="21"/>
        <v>0</v>
      </c>
      <c r="L44" s="21">
        <f t="shared" si="22"/>
        <v>100</v>
      </c>
      <c r="M44" s="20">
        <v>0</v>
      </c>
      <c r="N44" s="20">
        <v>0</v>
      </c>
      <c r="O44" s="20">
        <v>0</v>
      </c>
      <c r="P44" s="18">
        <f t="shared" si="23"/>
        <v>0</v>
      </c>
      <c r="Q44" s="18">
        <f t="shared" si="24"/>
        <v>0</v>
      </c>
      <c r="R44" s="18">
        <f t="shared" si="25"/>
        <v>0</v>
      </c>
      <c r="T44" s="59">
        <f t="shared" si="16"/>
        <v>100</v>
      </c>
      <c r="U44" s="60">
        <f t="shared" si="17"/>
        <v>0</v>
      </c>
    </row>
    <row r="45" spans="1:21" ht="14.5" x14ac:dyDescent="0.35">
      <c r="A45" s="66">
        <v>243</v>
      </c>
      <c r="B45" s="19" t="s">
        <v>129</v>
      </c>
      <c r="C45" t="s">
        <v>37</v>
      </c>
      <c r="D45" s="53">
        <v>34.4724</v>
      </c>
      <c r="E45" s="53">
        <v>0</v>
      </c>
      <c r="F45" s="53">
        <v>0</v>
      </c>
      <c r="G45" s="53">
        <v>0</v>
      </c>
      <c r="H45" s="53">
        <f t="shared" si="18"/>
        <v>34.4724</v>
      </c>
      <c r="I45" s="21">
        <f t="shared" si="19"/>
        <v>0</v>
      </c>
      <c r="J45" s="21">
        <f t="shared" si="20"/>
        <v>0</v>
      </c>
      <c r="K45" s="21">
        <f t="shared" si="21"/>
        <v>0</v>
      </c>
      <c r="L45" s="21">
        <f t="shared" si="22"/>
        <v>100</v>
      </c>
      <c r="M45" s="20">
        <v>1.23569845149</v>
      </c>
      <c r="N45" s="20">
        <v>0.85588327159099997</v>
      </c>
      <c r="O45" s="20">
        <v>2.2839673434800001</v>
      </c>
      <c r="P45" s="18">
        <f t="shared" si="23"/>
        <v>3.5846023238590874</v>
      </c>
      <c r="Q45" s="18">
        <f t="shared" si="24"/>
        <v>2.4828073229337089</v>
      </c>
      <c r="R45" s="18">
        <f t="shared" si="25"/>
        <v>6.6254955949687293</v>
      </c>
      <c r="T45" s="59">
        <f t="shared" si="16"/>
        <v>100</v>
      </c>
      <c r="U45" s="60">
        <f t="shared" si="17"/>
        <v>12.692905241761526</v>
      </c>
    </row>
    <row r="46" spans="1:21" ht="14.5" x14ac:dyDescent="0.35">
      <c r="A46" s="66">
        <v>244</v>
      </c>
      <c r="B46" s="19" t="s">
        <v>93</v>
      </c>
      <c r="C46" t="s">
        <v>144</v>
      </c>
      <c r="D46" s="53">
        <v>10.943</v>
      </c>
      <c r="E46" s="53">
        <v>0</v>
      </c>
      <c r="F46" s="53">
        <v>0</v>
      </c>
      <c r="G46" s="53">
        <v>0</v>
      </c>
      <c r="H46" s="53">
        <f t="shared" si="18"/>
        <v>10.943</v>
      </c>
      <c r="I46" s="21">
        <f t="shared" si="19"/>
        <v>0</v>
      </c>
      <c r="J46" s="21">
        <f t="shared" si="20"/>
        <v>0</v>
      </c>
      <c r="K46" s="21">
        <f t="shared" si="21"/>
        <v>0</v>
      </c>
      <c r="L46" s="21">
        <f t="shared" si="22"/>
        <v>100</v>
      </c>
      <c r="M46" s="20">
        <v>0.171140998855</v>
      </c>
      <c r="N46" s="20">
        <v>0.15564329374999999</v>
      </c>
      <c r="O46" s="20">
        <v>0.59682514680200005</v>
      </c>
      <c r="P46" s="18">
        <f t="shared" si="23"/>
        <v>1.5639312698071828</v>
      </c>
      <c r="Q46" s="18">
        <f t="shared" si="24"/>
        <v>1.4223091816686466</v>
      </c>
      <c r="R46" s="18">
        <f t="shared" si="25"/>
        <v>5.4539445015260899</v>
      </c>
      <c r="T46" s="59">
        <f t="shared" si="16"/>
        <v>100</v>
      </c>
      <c r="U46" s="60">
        <f t="shared" si="17"/>
        <v>8.4401849530019195</v>
      </c>
    </row>
    <row r="47" spans="1:21" ht="14.5" x14ac:dyDescent="0.35">
      <c r="A47" s="66">
        <v>249</v>
      </c>
      <c r="B47" s="19" t="s">
        <v>130</v>
      </c>
      <c r="C47" t="s">
        <v>37</v>
      </c>
      <c r="D47" s="53">
        <v>50.081099999999999</v>
      </c>
      <c r="E47" s="53">
        <v>0.33447927939700001</v>
      </c>
      <c r="F47" s="53">
        <v>3.47794541424E-3</v>
      </c>
      <c r="G47" s="53">
        <v>0.16050141844900001</v>
      </c>
      <c r="H47" s="53">
        <f t="shared" si="18"/>
        <v>49.582641356739757</v>
      </c>
      <c r="I47" s="21">
        <f t="shared" si="19"/>
        <v>0.66787526511398521</v>
      </c>
      <c r="J47" s="21">
        <f t="shared" si="20"/>
        <v>6.9446266440633293E-3</v>
      </c>
      <c r="K47" s="21">
        <f t="shared" si="21"/>
        <v>0.32048301345018382</v>
      </c>
      <c r="L47" s="21">
        <f t="shared" si="22"/>
        <v>99.004697094791766</v>
      </c>
      <c r="M47" s="20">
        <v>1.0202071155000001</v>
      </c>
      <c r="N47" s="20">
        <v>0.38026114696000002</v>
      </c>
      <c r="O47" s="20">
        <v>1.68641025571</v>
      </c>
      <c r="P47" s="18">
        <f t="shared" si="23"/>
        <v>2.0371100385175249</v>
      </c>
      <c r="Q47" s="18">
        <f t="shared" si="24"/>
        <v>0.75929072436507983</v>
      </c>
      <c r="R47" s="18">
        <f t="shared" si="25"/>
        <v>3.3673586556804866</v>
      </c>
      <c r="T47" s="59">
        <f t="shared" si="16"/>
        <v>100</v>
      </c>
      <c r="U47" s="60">
        <f t="shared" si="17"/>
        <v>6.1637594185630915</v>
      </c>
    </row>
    <row r="48" spans="1:21" ht="14.5" x14ac:dyDescent="0.35">
      <c r="A48" s="66">
        <v>251</v>
      </c>
      <c r="B48" s="19" t="s">
        <v>94</v>
      </c>
      <c r="C48" t="s">
        <v>37</v>
      </c>
      <c r="D48" s="53">
        <v>492.49900000000002</v>
      </c>
      <c r="E48" s="53">
        <v>18.827872974200002</v>
      </c>
      <c r="F48" s="53">
        <v>6.6496525843000001</v>
      </c>
      <c r="G48" s="53">
        <v>28.024300853900002</v>
      </c>
      <c r="H48" s="53">
        <f t="shared" si="18"/>
        <v>438.99717358760006</v>
      </c>
      <c r="I48" s="21">
        <f t="shared" si="19"/>
        <v>3.8229261326825035</v>
      </c>
      <c r="J48" s="21">
        <f t="shared" si="20"/>
        <v>1.3501860073421468</v>
      </c>
      <c r="K48" s="21">
        <f t="shared" si="21"/>
        <v>5.6902249251064472</v>
      </c>
      <c r="L48" s="21">
        <f t="shared" si="22"/>
        <v>89.136662934868909</v>
      </c>
      <c r="M48" s="20">
        <v>15.048321440400001</v>
      </c>
      <c r="N48" s="20">
        <v>7.4414952484699999</v>
      </c>
      <c r="O48" s="20">
        <v>29.1428368505</v>
      </c>
      <c r="P48" s="18">
        <f t="shared" si="23"/>
        <v>3.0555029432344027</v>
      </c>
      <c r="Q48" s="18">
        <f t="shared" si="24"/>
        <v>1.5109665701798378</v>
      </c>
      <c r="R48" s="18">
        <f t="shared" si="25"/>
        <v>5.9173392941914598</v>
      </c>
      <c r="T48" s="59">
        <f t="shared" si="16"/>
        <v>100</v>
      </c>
      <c r="U48" s="60">
        <f t="shared" si="17"/>
        <v>10.483808807605701</v>
      </c>
    </row>
    <row r="49" spans="1:21" ht="14.5" x14ac:dyDescent="0.35">
      <c r="A49" s="66">
        <v>263</v>
      </c>
      <c r="B49" s="19" t="s">
        <v>95</v>
      </c>
      <c r="C49" t="s">
        <v>37</v>
      </c>
      <c r="D49" s="53">
        <v>0.38942300000000002</v>
      </c>
      <c r="E49" s="53">
        <v>8.4300217272999994E-2</v>
      </c>
      <c r="F49" s="53">
        <v>1.49343240749E-2</v>
      </c>
      <c r="G49" s="53">
        <v>2.57198993145E-2</v>
      </c>
      <c r="H49" s="53">
        <f t="shared" si="18"/>
        <v>0.26446855933760005</v>
      </c>
      <c r="I49" s="21">
        <f t="shared" si="19"/>
        <v>21.647467477010856</v>
      </c>
      <c r="J49" s="21">
        <f t="shared" si="20"/>
        <v>3.8349876804657144</v>
      </c>
      <c r="K49" s="21">
        <f t="shared" si="21"/>
        <v>6.6046174248824547</v>
      </c>
      <c r="L49" s="21">
        <f t="shared" si="22"/>
        <v>67.912927417640972</v>
      </c>
      <c r="M49" s="20">
        <v>0</v>
      </c>
      <c r="N49" s="20">
        <v>0</v>
      </c>
      <c r="O49" s="20">
        <v>2.36480309893E-3</v>
      </c>
      <c r="P49" s="18">
        <f t="shared" si="23"/>
        <v>0</v>
      </c>
      <c r="Q49" s="18">
        <f t="shared" si="24"/>
        <v>0</v>
      </c>
      <c r="R49" s="18">
        <f t="shared" si="25"/>
        <v>0.60725819967747152</v>
      </c>
      <c r="T49" s="59">
        <f t="shared" si="16"/>
        <v>100</v>
      </c>
      <c r="U49" s="60">
        <f t="shared" si="17"/>
        <v>0.60725819967747152</v>
      </c>
    </row>
    <row r="50" spans="1:21" ht="14.5" x14ac:dyDescent="0.35">
      <c r="A50" s="66">
        <v>271</v>
      </c>
      <c r="B50" s="19" t="s">
        <v>143</v>
      </c>
      <c r="C50" t="s">
        <v>144</v>
      </c>
      <c r="D50" s="53">
        <v>1.7318963519699999</v>
      </c>
      <c r="E50" s="53">
        <v>0</v>
      </c>
      <c r="F50" s="53">
        <v>0</v>
      </c>
      <c r="G50" s="53">
        <v>0</v>
      </c>
      <c r="H50" s="53">
        <f t="shared" si="18"/>
        <v>1.7318963519699999</v>
      </c>
      <c r="I50" s="21">
        <f t="shared" si="19"/>
        <v>0</v>
      </c>
      <c r="J50" s="21">
        <f t="shared" si="20"/>
        <v>0</v>
      </c>
      <c r="K50" s="21">
        <f t="shared" si="21"/>
        <v>0</v>
      </c>
      <c r="L50" s="21">
        <f t="shared" si="22"/>
        <v>100</v>
      </c>
      <c r="M50" s="20">
        <v>2.182996E-3</v>
      </c>
      <c r="N50" s="20">
        <v>7.6971299999999999E-4</v>
      </c>
      <c r="O50" s="20">
        <v>1.914449999975E-2</v>
      </c>
      <c r="P50" s="18">
        <f t="shared" si="23"/>
        <v>0.12604657302481656</v>
      </c>
      <c r="Q50" s="18">
        <f t="shared" si="24"/>
        <v>4.4443364011042909E-2</v>
      </c>
      <c r="R50" s="18">
        <f t="shared" si="25"/>
        <v>1.1054067974664585</v>
      </c>
      <c r="T50" s="59">
        <f t="shared" si="16"/>
        <v>100</v>
      </c>
      <c r="U50" s="60">
        <f t="shared" si="17"/>
        <v>1.275896734502318</v>
      </c>
    </row>
    <row r="51" spans="1:21" ht="14.5" x14ac:dyDescent="0.35">
      <c r="A51" s="66">
        <v>293</v>
      </c>
      <c r="B51" s="19" t="s">
        <v>131</v>
      </c>
      <c r="C51" t="s">
        <v>37</v>
      </c>
      <c r="D51" s="53">
        <v>27.955500000000001</v>
      </c>
      <c r="E51" s="53">
        <v>3.3912838548600002</v>
      </c>
      <c r="F51" s="53">
        <v>0.43011596038799998</v>
      </c>
      <c r="G51" s="53">
        <v>1.7021313489400001</v>
      </c>
      <c r="H51" s="53">
        <f t="shared" si="18"/>
        <v>22.431968835812</v>
      </c>
      <c r="I51" s="21">
        <f t="shared" si="19"/>
        <v>12.131007690293503</v>
      </c>
      <c r="J51" s="21">
        <f t="shared" si="20"/>
        <v>1.5385736631002842</v>
      </c>
      <c r="K51" s="21">
        <f t="shared" si="21"/>
        <v>6.0887172432616117</v>
      </c>
      <c r="L51" s="21">
        <f t="shared" si="22"/>
        <v>80.241701403344607</v>
      </c>
      <c r="M51" s="20">
        <v>0.47159022103800002</v>
      </c>
      <c r="N51" s="20">
        <v>0.32432460706900001</v>
      </c>
      <c r="O51" s="20">
        <v>2.4536322408100002</v>
      </c>
      <c r="P51" s="18">
        <f t="shared" si="23"/>
        <v>1.6869318060417451</v>
      </c>
      <c r="Q51" s="18">
        <f t="shared" si="24"/>
        <v>1.1601459715225984</v>
      </c>
      <c r="R51" s="18">
        <f t="shared" si="25"/>
        <v>8.7769213242832365</v>
      </c>
      <c r="T51" s="59">
        <f t="shared" si="16"/>
        <v>100</v>
      </c>
      <c r="U51" s="60">
        <f t="shared" si="17"/>
        <v>11.623999101847581</v>
      </c>
    </row>
    <row r="52" spans="1:21" ht="14.5" x14ac:dyDescent="0.35">
      <c r="A52" s="66">
        <v>318</v>
      </c>
      <c r="B52" s="19" t="s">
        <v>96</v>
      </c>
      <c r="C52" t="s">
        <v>37</v>
      </c>
      <c r="D52" s="53">
        <v>3.2617099999999999</v>
      </c>
      <c r="E52" s="53">
        <v>0</v>
      </c>
      <c r="F52" s="53">
        <v>0</v>
      </c>
      <c r="G52" s="53">
        <v>0</v>
      </c>
      <c r="H52" s="53">
        <f t="shared" si="18"/>
        <v>3.2617099999999999</v>
      </c>
      <c r="I52" s="21">
        <f t="shared" si="19"/>
        <v>0</v>
      </c>
      <c r="J52" s="21">
        <f t="shared" si="20"/>
        <v>0</v>
      </c>
      <c r="K52" s="21">
        <f t="shared" si="21"/>
        <v>0</v>
      </c>
      <c r="L52" s="21">
        <f t="shared" si="22"/>
        <v>100</v>
      </c>
      <c r="M52" s="20">
        <v>1.6400000000000001E-2</v>
      </c>
      <c r="N52" s="20">
        <v>1.89859599278E-2</v>
      </c>
      <c r="O52" s="20">
        <v>0.13869414976399999</v>
      </c>
      <c r="P52" s="18">
        <f t="shared" si="23"/>
        <v>0.50280374404836725</v>
      </c>
      <c r="Q52" s="18">
        <f t="shared" si="24"/>
        <v>0.58208608146647012</v>
      </c>
      <c r="R52" s="18">
        <f t="shared" si="25"/>
        <v>4.2521913279844004</v>
      </c>
      <c r="T52" s="59">
        <f t="shared" si="16"/>
        <v>100</v>
      </c>
      <c r="U52" s="60">
        <f t="shared" si="17"/>
        <v>5.3370811534992377</v>
      </c>
    </row>
    <row r="53" spans="1:21" ht="14.5" x14ac:dyDescent="0.35">
      <c r="A53" s="66">
        <v>342</v>
      </c>
      <c r="B53" s="19" t="s">
        <v>56</v>
      </c>
      <c r="C53" t="s">
        <v>38</v>
      </c>
      <c r="D53" s="53">
        <v>65.8673</v>
      </c>
      <c r="E53" s="53">
        <v>0</v>
      </c>
      <c r="F53" s="53">
        <v>0</v>
      </c>
      <c r="G53" s="53">
        <v>0</v>
      </c>
      <c r="H53" s="53">
        <f t="shared" si="18"/>
        <v>65.8673</v>
      </c>
      <c r="I53" s="21">
        <f t="shared" si="19"/>
        <v>0</v>
      </c>
      <c r="J53" s="21">
        <f t="shared" si="20"/>
        <v>0</v>
      </c>
      <c r="K53" s="21">
        <f t="shared" si="21"/>
        <v>0</v>
      </c>
      <c r="L53" s="21">
        <f t="shared" si="22"/>
        <v>100</v>
      </c>
      <c r="M53" s="20">
        <v>1.1726332508799999</v>
      </c>
      <c r="N53" s="20">
        <v>0.76469835632899996</v>
      </c>
      <c r="O53" s="20">
        <v>3.8863868620800002</v>
      </c>
      <c r="P53" s="18">
        <f t="shared" si="23"/>
        <v>1.7802965217642137</v>
      </c>
      <c r="Q53" s="18">
        <f t="shared" si="24"/>
        <v>1.1609681227695683</v>
      </c>
      <c r="R53" s="18">
        <f t="shared" si="25"/>
        <v>5.9003281781399881</v>
      </c>
      <c r="T53" s="59">
        <f t="shared" si="16"/>
        <v>100</v>
      </c>
      <c r="U53" s="60">
        <f t="shared" si="17"/>
        <v>8.8415928226737712</v>
      </c>
    </row>
    <row r="54" spans="1:21" ht="14.5" x14ac:dyDescent="0.35">
      <c r="A54" s="66">
        <v>343</v>
      </c>
      <c r="B54" s="19" t="s">
        <v>57</v>
      </c>
      <c r="C54" t="s">
        <v>38</v>
      </c>
      <c r="D54" s="53">
        <v>60.321300000000001</v>
      </c>
      <c r="E54" s="53">
        <v>0</v>
      </c>
      <c r="F54" s="53">
        <v>5.6449247780000003E-3</v>
      </c>
      <c r="G54" s="53">
        <v>1.9039457139500001E-2</v>
      </c>
      <c r="H54" s="53">
        <f t="shared" si="18"/>
        <v>60.296615618082505</v>
      </c>
      <c r="I54" s="21">
        <f t="shared" si="19"/>
        <v>0</v>
      </c>
      <c r="J54" s="21">
        <f t="shared" si="20"/>
        <v>9.3580953626662567E-3</v>
      </c>
      <c r="K54" s="21">
        <f t="shared" si="21"/>
        <v>3.1563406523897865E-2</v>
      </c>
      <c r="L54" s="21">
        <f t="shared" si="22"/>
        <v>99.959078498113442</v>
      </c>
      <c r="M54" s="20">
        <v>0.66697424000100003</v>
      </c>
      <c r="N54" s="20">
        <v>1.0294777927200001</v>
      </c>
      <c r="O54" s="20">
        <v>3.49329455177</v>
      </c>
      <c r="P54" s="18">
        <f t="shared" si="23"/>
        <v>1.1057026954011271</v>
      </c>
      <c r="Q54" s="18">
        <f t="shared" si="24"/>
        <v>1.706657172043706</v>
      </c>
      <c r="R54" s="18">
        <f t="shared" si="25"/>
        <v>5.7911459994562451</v>
      </c>
      <c r="T54" s="59">
        <f t="shared" si="16"/>
        <v>100</v>
      </c>
      <c r="U54" s="60">
        <f t="shared" si="17"/>
        <v>8.6035058669010773</v>
      </c>
    </row>
    <row r="55" spans="1:21" ht="14.5" x14ac:dyDescent="0.35">
      <c r="A55" s="66">
        <v>345</v>
      </c>
      <c r="B55" s="19" t="s">
        <v>58</v>
      </c>
      <c r="C55" t="s">
        <v>38</v>
      </c>
      <c r="D55" s="53">
        <v>16.987400000000001</v>
      </c>
      <c r="E55" s="53">
        <v>0</v>
      </c>
      <c r="F55" s="53">
        <v>0</v>
      </c>
      <c r="G55" s="53">
        <v>0</v>
      </c>
      <c r="H55" s="53">
        <f t="shared" si="18"/>
        <v>16.987400000000001</v>
      </c>
      <c r="I55" s="21">
        <f t="shared" si="19"/>
        <v>0</v>
      </c>
      <c r="J55" s="21">
        <f t="shared" si="20"/>
        <v>0</v>
      </c>
      <c r="K55" s="21">
        <f t="shared" si="21"/>
        <v>0</v>
      </c>
      <c r="L55" s="21">
        <f t="shared" si="22"/>
        <v>100</v>
      </c>
      <c r="M55" s="20">
        <v>0.17901595523200001</v>
      </c>
      <c r="N55" s="20">
        <v>0.17207960264700001</v>
      </c>
      <c r="O55" s="20">
        <v>0.89225400490399998</v>
      </c>
      <c r="P55" s="18">
        <f t="shared" si="23"/>
        <v>1.053816094470019</v>
      </c>
      <c r="Q55" s="18">
        <f t="shared" si="24"/>
        <v>1.0129837564724444</v>
      </c>
      <c r="R55" s="18">
        <f t="shared" si="25"/>
        <v>5.2524459593816593</v>
      </c>
      <c r="T55" s="59">
        <f t="shared" si="16"/>
        <v>100</v>
      </c>
      <c r="U55" s="60">
        <f t="shared" si="17"/>
        <v>7.3192458103241229</v>
      </c>
    </row>
    <row r="56" spans="1:21" ht="14.5" x14ac:dyDescent="0.35">
      <c r="A56" s="66">
        <v>346</v>
      </c>
      <c r="B56" s="19" t="s">
        <v>136</v>
      </c>
      <c r="C56" t="s">
        <v>38</v>
      </c>
      <c r="D56" s="53">
        <v>8.4676299999999998</v>
      </c>
      <c r="E56" s="53">
        <v>0</v>
      </c>
      <c r="F56" s="53">
        <v>0</v>
      </c>
      <c r="G56" s="53">
        <v>0</v>
      </c>
      <c r="H56" s="53">
        <f t="shared" si="18"/>
        <v>8.4676299999999998</v>
      </c>
      <c r="I56" s="21">
        <f t="shared" si="19"/>
        <v>0</v>
      </c>
      <c r="J56" s="21">
        <f t="shared" si="20"/>
        <v>0</v>
      </c>
      <c r="K56" s="21">
        <f t="shared" si="21"/>
        <v>0</v>
      </c>
      <c r="L56" s="21">
        <f t="shared" si="22"/>
        <v>100</v>
      </c>
      <c r="M56" s="20">
        <v>4.8800000000000003E-2</v>
      </c>
      <c r="N56" s="20">
        <v>0.12930078963700001</v>
      </c>
      <c r="O56" s="20">
        <v>0.61274917812499996</v>
      </c>
      <c r="P56" s="18">
        <f t="shared" si="23"/>
        <v>0.5763123802055593</v>
      </c>
      <c r="Q56" s="18">
        <f t="shared" si="24"/>
        <v>1.527000939306512</v>
      </c>
      <c r="R56" s="18">
        <f t="shared" si="25"/>
        <v>7.2363716662749784</v>
      </c>
      <c r="T56" s="59">
        <f t="shared" si="16"/>
        <v>100</v>
      </c>
      <c r="U56" s="60">
        <f t="shared" si="17"/>
        <v>9.3396849857870503</v>
      </c>
    </row>
    <row r="57" spans="1:21" ht="14.5" x14ac:dyDescent="0.35">
      <c r="A57" s="66">
        <v>347</v>
      </c>
      <c r="B57" s="19" t="s">
        <v>60</v>
      </c>
      <c r="C57" t="s">
        <v>38</v>
      </c>
      <c r="D57" s="53">
        <v>14.5923</v>
      </c>
      <c r="E57" s="53">
        <v>0</v>
      </c>
      <c r="F57" s="53">
        <v>0</v>
      </c>
      <c r="G57" s="53">
        <v>0</v>
      </c>
      <c r="H57" s="53">
        <f t="shared" si="18"/>
        <v>14.5923</v>
      </c>
      <c r="I57" s="21">
        <f t="shared" si="19"/>
        <v>0</v>
      </c>
      <c r="J57" s="21">
        <f t="shared" si="20"/>
        <v>0</v>
      </c>
      <c r="K57" s="21">
        <f t="shared" si="21"/>
        <v>0</v>
      </c>
      <c r="L57" s="21">
        <f t="shared" si="22"/>
        <v>100</v>
      </c>
      <c r="M57" s="20">
        <v>5.5489877594200002E-2</v>
      </c>
      <c r="N57" s="20">
        <v>0.18791821115999999</v>
      </c>
      <c r="O57" s="20">
        <v>0.90955778718799996</v>
      </c>
      <c r="P57" s="18">
        <f t="shared" si="23"/>
        <v>0.38026820716542287</v>
      </c>
      <c r="Q57" s="18">
        <f t="shared" si="24"/>
        <v>1.2877902123722784</v>
      </c>
      <c r="R57" s="18">
        <f t="shared" si="25"/>
        <v>6.2331351958772778</v>
      </c>
      <c r="T57" s="59">
        <f t="shared" si="16"/>
        <v>100</v>
      </c>
      <c r="U57" s="60">
        <f t="shared" si="17"/>
        <v>7.9011936154149787</v>
      </c>
    </row>
    <row r="58" spans="1:21" ht="14.5" x14ac:dyDescent="0.35">
      <c r="A58" s="66">
        <v>348</v>
      </c>
      <c r="B58" s="19" t="s">
        <v>61</v>
      </c>
      <c r="C58" t="s">
        <v>38</v>
      </c>
      <c r="D58" s="53">
        <v>3.03552</v>
      </c>
      <c r="E58" s="53">
        <v>0</v>
      </c>
      <c r="F58" s="53">
        <v>0</v>
      </c>
      <c r="G58" s="53">
        <v>0</v>
      </c>
      <c r="H58" s="53">
        <f t="shared" si="18"/>
        <v>3.03552</v>
      </c>
      <c r="I58" s="21">
        <f t="shared" si="19"/>
        <v>0</v>
      </c>
      <c r="J58" s="21">
        <f t="shared" si="20"/>
        <v>0</v>
      </c>
      <c r="K58" s="21">
        <f t="shared" si="21"/>
        <v>0</v>
      </c>
      <c r="L58" s="21">
        <f t="shared" si="22"/>
        <v>100</v>
      </c>
      <c r="M58" s="20">
        <v>1.6E-2</v>
      </c>
      <c r="N58" s="20">
        <v>3.2399999999999998E-2</v>
      </c>
      <c r="O58" s="20">
        <v>8.34028938049E-2</v>
      </c>
      <c r="P58" s="18">
        <f t="shared" si="23"/>
        <v>0.52709255745308869</v>
      </c>
      <c r="Q58" s="18">
        <f t="shared" si="24"/>
        <v>1.0673624288425048</v>
      </c>
      <c r="R58" s="18">
        <f t="shared" si="25"/>
        <v>2.7475652871633196</v>
      </c>
      <c r="T58" s="59">
        <f t="shared" si="16"/>
        <v>100</v>
      </c>
      <c r="U58" s="60">
        <f t="shared" si="17"/>
        <v>4.3420202734589131</v>
      </c>
    </row>
    <row r="59" spans="1:21" ht="14.5" x14ac:dyDescent="0.35">
      <c r="A59" s="66">
        <v>349</v>
      </c>
      <c r="B59" s="19" t="s">
        <v>62</v>
      </c>
      <c r="C59" t="s">
        <v>38</v>
      </c>
      <c r="D59" s="53">
        <v>9.7165499999999998</v>
      </c>
      <c r="E59" s="53">
        <v>0</v>
      </c>
      <c r="F59" s="53">
        <v>0</v>
      </c>
      <c r="G59" s="53">
        <v>0</v>
      </c>
      <c r="H59" s="53">
        <f t="shared" si="18"/>
        <v>9.7165499999999998</v>
      </c>
      <c r="I59" s="21">
        <f t="shared" si="19"/>
        <v>0</v>
      </c>
      <c r="J59" s="21">
        <f t="shared" si="20"/>
        <v>0</v>
      </c>
      <c r="K59" s="21">
        <f t="shared" si="21"/>
        <v>0</v>
      </c>
      <c r="L59" s="21">
        <f t="shared" si="22"/>
        <v>100</v>
      </c>
      <c r="M59" s="20">
        <v>0.10729889443399999</v>
      </c>
      <c r="N59" s="20">
        <v>5.3084546598500003E-2</v>
      </c>
      <c r="O59" s="20">
        <v>0.231559005195</v>
      </c>
      <c r="P59" s="18">
        <f t="shared" si="23"/>
        <v>1.1042900456849396</v>
      </c>
      <c r="Q59" s="18">
        <f t="shared" si="24"/>
        <v>0.54633122454472016</v>
      </c>
      <c r="R59" s="18">
        <f t="shared" si="25"/>
        <v>2.3831401597789341</v>
      </c>
      <c r="T59" s="59">
        <f t="shared" si="16"/>
        <v>100</v>
      </c>
      <c r="U59" s="60">
        <f t="shared" si="17"/>
        <v>4.0337614300085942</v>
      </c>
    </row>
    <row r="60" spans="1:21" ht="14.5" x14ac:dyDescent="0.35">
      <c r="A60" s="66">
        <v>351</v>
      </c>
      <c r="B60" s="19" t="s">
        <v>137</v>
      </c>
      <c r="C60" t="s">
        <v>38</v>
      </c>
      <c r="D60" s="53">
        <v>0.62257899999999999</v>
      </c>
      <c r="E60" s="53">
        <v>0</v>
      </c>
      <c r="F60" s="53">
        <v>0</v>
      </c>
      <c r="G60" s="53">
        <v>0</v>
      </c>
      <c r="H60" s="53">
        <f t="shared" si="18"/>
        <v>0.62257899999999999</v>
      </c>
      <c r="I60" s="21">
        <f t="shared" si="19"/>
        <v>0</v>
      </c>
      <c r="J60" s="21">
        <f t="shared" si="20"/>
        <v>0</v>
      </c>
      <c r="K60" s="21">
        <f t="shared" si="21"/>
        <v>0</v>
      </c>
      <c r="L60" s="21">
        <f t="shared" si="22"/>
        <v>100</v>
      </c>
      <c r="M60" s="20">
        <v>8.0926625028499997E-4</v>
      </c>
      <c r="N60" s="20">
        <v>1.5438796696699999E-2</v>
      </c>
      <c r="O60" s="20">
        <v>9.8392333311100005E-2</v>
      </c>
      <c r="P60" s="18">
        <f t="shared" si="23"/>
        <v>0.12998611425778897</v>
      </c>
      <c r="Q60" s="18">
        <f t="shared" si="24"/>
        <v>2.4798132761786054</v>
      </c>
      <c r="R60" s="18">
        <f t="shared" si="25"/>
        <v>15.803991671916338</v>
      </c>
      <c r="T60" s="59">
        <f t="shared" si="16"/>
        <v>100</v>
      </c>
      <c r="U60" s="60">
        <f t="shared" si="17"/>
        <v>18.413791062352733</v>
      </c>
    </row>
    <row r="61" spans="1:21" ht="14.5" x14ac:dyDescent="0.35">
      <c r="A61" s="66">
        <v>352</v>
      </c>
      <c r="B61" s="19" t="s">
        <v>64</v>
      </c>
      <c r="C61" t="s">
        <v>38</v>
      </c>
      <c r="D61" s="53">
        <v>1.4930099999999999</v>
      </c>
      <c r="E61" s="53">
        <v>0</v>
      </c>
      <c r="F61" s="53">
        <v>0</v>
      </c>
      <c r="G61" s="53">
        <v>0</v>
      </c>
      <c r="H61" s="53">
        <f t="shared" si="18"/>
        <v>1.4930099999999999</v>
      </c>
      <c r="I61" s="21">
        <f t="shared" si="19"/>
        <v>0</v>
      </c>
      <c r="J61" s="21">
        <f t="shared" si="20"/>
        <v>0</v>
      </c>
      <c r="K61" s="21">
        <f t="shared" si="21"/>
        <v>0</v>
      </c>
      <c r="L61" s="21">
        <f t="shared" si="22"/>
        <v>100</v>
      </c>
      <c r="M61" s="20">
        <v>0</v>
      </c>
      <c r="N61" s="20">
        <v>0</v>
      </c>
      <c r="O61" s="20">
        <v>7.2747605045099997E-3</v>
      </c>
      <c r="P61" s="18">
        <f t="shared" si="23"/>
        <v>0</v>
      </c>
      <c r="Q61" s="18">
        <f t="shared" si="24"/>
        <v>0</v>
      </c>
      <c r="R61" s="18">
        <f t="shared" si="25"/>
        <v>0.4872546402576004</v>
      </c>
      <c r="T61" s="59">
        <f t="shared" si="16"/>
        <v>100</v>
      </c>
      <c r="U61" s="60">
        <f t="shared" si="17"/>
        <v>0.4872546402576004</v>
      </c>
    </row>
    <row r="62" spans="1:21" ht="14.5" x14ac:dyDescent="0.35">
      <c r="A62" s="66">
        <v>353</v>
      </c>
      <c r="B62" s="19" t="s">
        <v>138</v>
      </c>
      <c r="C62" t="s">
        <v>38</v>
      </c>
      <c r="D62" s="53">
        <v>11.5786</v>
      </c>
      <c r="E62" s="53">
        <v>0</v>
      </c>
      <c r="F62" s="53">
        <v>0.67642994425400005</v>
      </c>
      <c r="G62" s="53">
        <v>5.8831295460300002</v>
      </c>
      <c r="H62" s="53">
        <f t="shared" si="18"/>
        <v>5.0190405097159996</v>
      </c>
      <c r="I62" s="21">
        <f t="shared" si="19"/>
        <v>0</v>
      </c>
      <c r="J62" s="21">
        <f t="shared" si="20"/>
        <v>5.8420702352097837</v>
      </c>
      <c r="K62" s="21">
        <f t="shared" si="21"/>
        <v>50.810370390461713</v>
      </c>
      <c r="L62" s="21">
        <f t="shared" si="22"/>
        <v>43.347559374328497</v>
      </c>
      <c r="M62" s="20">
        <v>6.7599999999999993E-2</v>
      </c>
      <c r="N62" s="20">
        <v>0.15607663999999999</v>
      </c>
      <c r="O62" s="20">
        <v>0.79380169516999999</v>
      </c>
      <c r="P62" s="18">
        <f t="shared" si="23"/>
        <v>0.58383569688908843</v>
      </c>
      <c r="Q62" s="18">
        <f t="shared" si="24"/>
        <v>1.3479750574335412</v>
      </c>
      <c r="R62" s="18">
        <f t="shared" si="25"/>
        <v>6.855765767623029</v>
      </c>
      <c r="T62" s="59">
        <f t="shared" si="16"/>
        <v>100</v>
      </c>
      <c r="U62" s="60">
        <f t="shared" si="17"/>
        <v>8.7875765219456596</v>
      </c>
    </row>
    <row r="63" spans="1:21" ht="14.5" x14ac:dyDescent="0.35">
      <c r="A63" s="66">
        <v>354</v>
      </c>
      <c r="B63" s="19" t="s">
        <v>139</v>
      </c>
      <c r="C63" t="s">
        <v>38</v>
      </c>
      <c r="D63" s="53">
        <v>2.72289</v>
      </c>
      <c r="E63" s="53">
        <v>0</v>
      </c>
      <c r="F63" s="53">
        <v>0</v>
      </c>
      <c r="G63" s="53">
        <v>0</v>
      </c>
      <c r="H63" s="53">
        <f t="shared" si="18"/>
        <v>2.72289</v>
      </c>
      <c r="I63" s="21">
        <f t="shared" si="19"/>
        <v>0</v>
      </c>
      <c r="J63" s="21">
        <f t="shared" si="20"/>
        <v>0</v>
      </c>
      <c r="K63" s="21">
        <f t="shared" si="21"/>
        <v>0</v>
      </c>
      <c r="L63" s="21">
        <f t="shared" si="22"/>
        <v>100</v>
      </c>
      <c r="M63" s="20">
        <v>0</v>
      </c>
      <c r="N63" s="20">
        <v>2.0799999999999999E-2</v>
      </c>
      <c r="O63" s="20">
        <v>6.0949238285900001E-2</v>
      </c>
      <c r="P63" s="18">
        <f t="shared" si="23"/>
        <v>0</v>
      </c>
      <c r="Q63" s="18">
        <f t="shared" si="24"/>
        <v>0.76389424471792833</v>
      </c>
      <c r="R63" s="18">
        <f t="shared" si="25"/>
        <v>2.238402516660607</v>
      </c>
      <c r="T63" s="59">
        <f t="shared" si="16"/>
        <v>100</v>
      </c>
      <c r="U63" s="60">
        <f t="shared" si="17"/>
        <v>3.0022967613785352</v>
      </c>
    </row>
    <row r="64" spans="1:21" ht="14.5" x14ac:dyDescent="0.35">
      <c r="A64" s="66">
        <v>355</v>
      </c>
      <c r="B64" s="19" t="s">
        <v>65</v>
      </c>
      <c r="C64" t="s">
        <v>144</v>
      </c>
      <c r="D64" s="53">
        <v>33.585701</v>
      </c>
      <c r="E64" s="53">
        <v>0</v>
      </c>
      <c r="F64" s="53">
        <v>0</v>
      </c>
      <c r="G64" s="53">
        <v>0</v>
      </c>
      <c r="H64" s="53">
        <f t="shared" si="18"/>
        <v>33.585701</v>
      </c>
      <c r="I64" s="21">
        <f t="shared" si="19"/>
        <v>0</v>
      </c>
      <c r="J64" s="21">
        <f t="shared" si="20"/>
        <v>0</v>
      </c>
      <c r="K64" s="21">
        <f t="shared" si="21"/>
        <v>0</v>
      </c>
      <c r="L64" s="21">
        <f t="shared" si="22"/>
        <v>100</v>
      </c>
      <c r="M64" s="20">
        <v>0.401233905</v>
      </c>
      <c r="N64">
        <v>0.58080142800000001</v>
      </c>
      <c r="O64" s="20">
        <v>2.5984225175345701</v>
      </c>
      <c r="P64" s="18">
        <f t="shared" si="23"/>
        <v>1.194656931531666</v>
      </c>
      <c r="Q64" s="18">
        <f t="shared" si="24"/>
        <v>1.7293116138918763</v>
      </c>
      <c r="R64" s="18">
        <f t="shared" si="25"/>
        <v>7.7366928191689972</v>
      </c>
      <c r="T64" s="59">
        <f t="shared" si="16"/>
        <v>100</v>
      </c>
      <c r="U64" s="60">
        <f t="shared" si="17"/>
        <v>10.660661364592539</v>
      </c>
    </row>
    <row r="65" spans="1:21" ht="14.5" x14ac:dyDescent="0.35">
      <c r="A65" s="66">
        <v>356</v>
      </c>
      <c r="B65" s="19" t="s">
        <v>66</v>
      </c>
      <c r="C65" t="s">
        <v>38</v>
      </c>
      <c r="D65" s="53">
        <v>40.804200000000002</v>
      </c>
      <c r="E65" s="53">
        <v>0</v>
      </c>
      <c r="F65" s="53">
        <v>0</v>
      </c>
      <c r="G65" s="53">
        <v>0</v>
      </c>
      <c r="H65" s="53">
        <f t="shared" si="18"/>
        <v>40.804200000000002</v>
      </c>
      <c r="I65" s="21">
        <f t="shared" si="19"/>
        <v>0</v>
      </c>
      <c r="J65" s="21">
        <f t="shared" si="20"/>
        <v>0</v>
      </c>
      <c r="K65" s="21">
        <f t="shared" si="21"/>
        <v>0</v>
      </c>
      <c r="L65" s="21">
        <f t="shared" si="22"/>
        <v>100</v>
      </c>
      <c r="M65" s="20">
        <v>0.26416081606300001</v>
      </c>
      <c r="N65" s="20">
        <v>0.24272797683799999</v>
      </c>
      <c r="O65" s="20">
        <v>1.08543228824</v>
      </c>
      <c r="P65" s="18">
        <f t="shared" si="23"/>
        <v>0.64738633783532085</v>
      </c>
      <c r="Q65" s="18">
        <f t="shared" si="24"/>
        <v>0.59486027624117122</v>
      </c>
      <c r="R65" s="18">
        <f t="shared" si="25"/>
        <v>2.6600994217261946</v>
      </c>
      <c r="T65" s="59">
        <f t="shared" si="16"/>
        <v>100</v>
      </c>
      <c r="U65" s="60">
        <f t="shared" si="17"/>
        <v>3.9023460358026867</v>
      </c>
    </row>
    <row r="66" spans="1:21" ht="14.5" x14ac:dyDescent="0.35">
      <c r="A66" s="66">
        <v>357</v>
      </c>
      <c r="B66" s="19" t="s">
        <v>67</v>
      </c>
      <c r="C66" t="s">
        <v>38</v>
      </c>
      <c r="D66" s="53">
        <v>28.2835</v>
      </c>
      <c r="E66" s="53">
        <v>0</v>
      </c>
      <c r="F66" s="53">
        <v>0</v>
      </c>
      <c r="G66" s="53">
        <v>0</v>
      </c>
      <c r="H66" s="53">
        <f t="shared" ref="H66:H87" si="26">D66-E66-F66-G66</f>
        <v>28.2835</v>
      </c>
      <c r="I66" s="21">
        <f t="shared" ref="I66:I87" si="27">E66/D66*100</f>
        <v>0</v>
      </c>
      <c r="J66" s="21">
        <f t="shared" ref="J66:J87" si="28">F66/D66*100</f>
        <v>0</v>
      </c>
      <c r="K66" s="21">
        <f t="shared" ref="K66:K87" si="29">G66/D66*100</f>
        <v>0</v>
      </c>
      <c r="L66" s="21">
        <f t="shared" ref="L66:L87" si="30">H66/D66*100</f>
        <v>100</v>
      </c>
      <c r="M66" s="20">
        <v>0.41944041999999998</v>
      </c>
      <c r="N66" s="20">
        <v>0.57117584444400005</v>
      </c>
      <c r="O66" s="20">
        <v>1.93710229615</v>
      </c>
      <c r="P66" s="18">
        <f t="shared" ref="P66:P87" si="31">M66/D66*100</f>
        <v>1.4829862640762281</v>
      </c>
      <c r="Q66" s="18">
        <f t="shared" ref="Q66:Q87" si="32">N66/D66*100</f>
        <v>2.0194666305230964</v>
      </c>
      <c r="R66" s="18">
        <f t="shared" ref="R66:R87" si="33">O66/D66*100</f>
        <v>6.8488776005444869</v>
      </c>
      <c r="T66" s="59">
        <f t="shared" si="16"/>
        <v>100</v>
      </c>
      <c r="U66" s="60">
        <f t="shared" si="17"/>
        <v>10.351330495143811</v>
      </c>
    </row>
    <row r="67" spans="1:21" ht="14.5" x14ac:dyDescent="0.35">
      <c r="A67" s="66">
        <v>358</v>
      </c>
      <c r="B67" s="19" t="s">
        <v>68</v>
      </c>
      <c r="C67" t="s">
        <v>38</v>
      </c>
      <c r="D67" s="53">
        <v>63.859699999999997</v>
      </c>
      <c r="E67" s="53">
        <v>0</v>
      </c>
      <c r="F67" s="53">
        <v>0</v>
      </c>
      <c r="G67" s="53">
        <v>0</v>
      </c>
      <c r="H67" s="53">
        <f t="shared" si="26"/>
        <v>63.859699999999997</v>
      </c>
      <c r="I67" s="21">
        <f t="shared" si="27"/>
        <v>0</v>
      </c>
      <c r="J67" s="21">
        <f t="shared" si="28"/>
        <v>0</v>
      </c>
      <c r="K67" s="21">
        <f t="shared" si="29"/>
        <v>0</v>
      </c>
      <c r="L67" s="21">
        <f t="shared" si="30"/>
        <v>100</v>
      </c>
      <c r="M67" s="20">
        <v>0.50758475999999997</v>
      </c>
      <c r="N67" s="20">
        <v>0.96983762746900004</v>
      </c>
      <c r="O67" s="20">
        <v>4.1226445516899997</v>
      </c>
      <c r="P67" s="18">
        <f t="shared" si="31"/>
        <v>0.7948436337784236</v>
      </c>
      <c r="Q67" s="18">
        <f t="shared" si="32"/>
        <v>1.5187005693246289</v>
      </c>
      <c r="R67" s="18">
        <f t="shared" si="33"/>
        <v>6.4557844018841308</v>
      </c>
      <c r="T67" s="59">
        <f t="shared" si="16"/>
        <v>100</v>
      </c>
      <c r="U67" s="60">
        <f t="shared" si="17"/>
        <v>8.7693286049871837</v>
      </c>
    </row>
    <row r="68" spans="1:21" ht="14.5" x14ac:dyDescent="0.35">
      <c r="A68" s="66">
        <v>359</v>
      </c>
      <c r="B68" s="19" t="s">
        <v>140</v>
      </c>
      <c r="C68" t="s">
        <v>38</v>
      </c>
      <c r="D68" s="53">
        <v>11.8964</v>
      </c>
      <c r="E68" s="53">
        <v>0</v>
      </c>
      <c r="F68" s="53">
        <v>0</v>
      </c>
      <c r="G68" s="53">
        <v>0</v>
      </c>
      <c r="H68" s="53">
        <f t="shared" si="26"/>
        <v>11.8964</v>
      </c>
      <c r="I68" s="21">
        <f t="shared" si="27"/>
        <v>0</v>
      </c>
      <c r="J68" s="21">
        <f t="shared" si="28"/>
        <v>0</v>
      </c>
      <c r="K68" s="21">
        <f t="shared" si="29"/>
        <v>0</v>
      </c>
      <c r="L68" s="21">
        <f t="shared" si="30"/>
        <v>100</v>
      </c>
      <c r="M68" s="20">
        <v>0.24399999999999999</v>
      </c>
      <c r="N68" s="20">
        <v>0.15959999999999999</v>
      </c>
      <c r="O68" s="20">
        <v>0.39784183455299998</v>
      </c>
      <c r="P68" s="18">
        <f t="shared" si="31"/>
        <v>2.0510406509532295</v>
      </c>
      <c r="Q68" s="18">
        <f t="shared" si="32"/>
        <v>1.3415823274267844</v>
      </c>
      <c r="R68" s="18">
        <f t="shared" si="33"/>
        <v>3.3442203906475907</v>
      </c>
      <c r="T68" s="59">
        <f t="shared" si="16"/>
        <v>100</v>
      </c>
      <c r="U68" s="60">
        <f t="shared" si="17"/>
        <v>6.7368433690276044</v>
      </c>
    </row>
    <row r="69" spans="1:21" ht="14.5" x14ac:dyDescent="0.35">
      <c r="A69" s="66">
        <v>360</v>
      </c>
      <c r="B69" s="19" t="s">
        <v>73</v>
      </c>
      <c r="C69" t="s">
        <v>38</v>
      </c>
      <c r="D69" s="53">
        <v>5.6729500000000002</v>
      </c>
      <c r="E69" s="53">
        <v>1.9059610040000001E-2</v>
      </c>
      <c r="F69" s="53">
        <v>4.5906114577699997E-2</v>
      </c>
      <c r="G69" s="53">
        <v>3.5206418362099999E-4</v>
      </c>
      <c r="H69" s="53">
        <f t="shared" si="26"/>
        <v>5.6076322111986787</v>
      </c>
      <c r="I69" s="21">
        <f t="shared" si="27"/>
        <v>0.33597352418054099</v>
      </c>
      <c r="J69" s="21">
        <f t="shared" si="28"/>
        <v>0.80921063252276138</v>
      </c>
      <c r="K69" s="21">
        <f t="shared" si="29"/>
        <v>6.2060159814734837E-3</v>
      </c>
      <c r="L69" s="21">
        <f t="shared" si="30"/>
        <v>98.848609827315215</v>
      </c>
      <c r="M69" s="20">
        <v>0.60798944345100003</v>
      </c>
      <c r="N69" s="20">
        <v>0.28602127999999999</v>
      </c>
      <c r="O69" s="20">
        <v>0.65451174153199998</v>
      </c>
      <c r="P69" s="18">
        <f t="shared" si="31"/>
        <v>10.717341831868781</v>
      </c>
      <c r="Q69" s="18">
        <f t="shared" si="32"/>
        <v>5.0418438378621344</v>
      </c>
      <c r="R69" s="18">
        <f t="shared" si="33"/>
        <v>11.537414247120106</v>
      </c>
      <c r="T69" s="59">
        <f t="shared" si="16"/>
        <v>99.999999999999986</v>
      </c>
      <c r="U69" s="60">
        <f t="shared" si="17"/>
        <v>27.296599916851022</v>
      </c>
    </row>
    <row r="70" spans="1:21" ht="14.5" x14ac:dyDescent="0.35">
      <c r="A70" s="66">
        <v>361</v>
      </c>
      <c r="B70" s="19" t="s">
        <v>69</v>
      </c>
      <c r="C70" t="s">
        <v>144</v>
      </c>
      <c r="D70" s="53">
        <v>58.186100000000003</v>
      </c>
      <c r="E70" s="53">
        <v>0</v>
      </c>
      <c r="F70" s="53">
        <v>0</v>
      </c>
      <c r="G70" s="53">
        <v>0</v>
      </c>
      <c r="H70" s="53">
        <f t="shared" si="26"/>
        <v>58.186100000000003</v>
      </c>
      <c r="I70" s="21">
        <f t="shared" si="27"/>
        <v>0</v>
      </c>
      <c r="J70" s="21">
        <f t="shared" si="28"/>
        <v>0</v>
      </c>
      <c r="K70" s="21">
        <f t="shared" si="29"/>
        <v>0</v>
      </c>
      <c r="L70" s="21">
        <f t="shared" si="30"/>
        <v>100</v>
      </c>
      <c r="M70" s="20">
        <v>0.48452435019899998</v>
      </c>
      <c r="N70" s="20">
        <v>0.97835828529199997</v>
      </c>
      <c r="O70" s="20">
        <v>6.55495207403</v>
      </c>
      <c r="P70" s="18">
        <f t="shared" si="31"/>
        <v>0.83271494428909987</v>
      </c>
      <c r="Q70" s="18">
        <f t="shared" si="32"/>
        <v>1.6814295601389335</v>
      </c>
      <c r="R70" s="18">
        <f t="shared" si="33"/>
        <v>11.265494807230592</v>
      </c>
      <c r="T70" s="59">
        <f t="shared" si="16"/>
        <v>100</v>
      </c>
      <c r="U70" s="60">
        <f t="shared" si="17"/>
        <v>13.779639311658626</v>
      </c>
    </row>
    <row r="71" spans="1:21" ht="14.5" x14ac:dyDescent="0.35">
      <c r="A71" s="66">
        <v>362</v>
      </c>
      <c r="B71" s="19" t="s">
        <v>70</v>
      </c>
      <c r="C71" t="s">
        <v>38</v>
      </c>
      <c r="D71" s="53">
        <v>39.303899999999999</v>
      </c>
      <c r="E71" s="53">
        <v>0</v>
      </c>
      <c r="F71" s="53">
        <v>0</v>
      </c>
      <c r="G71" s="53">
        <v>0</v>
      </c>
      <c r="H71" s="53">
        <f t="shared" si="26"/>
        <v>39.303899999999999</v>
      </c>
      <c r="I71" s="21">
        <f t="shared" si="27"/>
        <v>0</v>
      </c>
      <c r="J71" s="21">
        <f t="shared" si="28"/>
        <v>0</v>
      </c>
      <c r="K71" s="21">
        <f t="shared" si="29"/>
        <v>0</v>
      </c>
      <c r="L71" s="21">
        <f t="shared" si="30"/>
        <v>100</v>
      </c>
      <c r="M71" s="20">
        <v>0.1192</v>
      </c>
      <c r="N71" s="20">
        <v>0.24139883846499999</v>
      </c>
      <c r="O71" s="20">
        <v>0.84087450741400005</v>
      </c>
      <c r="P71" s="18">
        <f t="shared" si="31"/>
        <v>0.30327779177130004</v>
      </c>
      <c r="Q71" s="18">
        <f t="shared" si="32"/>
        <v>0.61418545860588891</v>
      </c>
      <c r="R71" s="18">
        <f t="shared" si="33"/>
        <v>2.1394174812524969</v>
      </c>
      <c r="S71"/>
      <c r="T71" s="59">
        <f t="shared" si="16"/>
        <v>100</v>
      </c>
      <c r="U71" s="60">
        <f t="shared" si="17"/>
        <v>3.0568807316296858</v>
      </c>
    </row>
    <row r="72" spans="1:21" ht="14.5" x14ac:dyDescent="0.35">
      <c r="A72" s="66">
        <v>363</v>
      </c>
      <c r="B72" s="19" t="s">
        <v>71</v>
      </c>
      <c r="C72" t="s">
        <v>38</v>
      </c>
      <c r="D72" s="53">
        <v>15.327400000000001</v>
      </c>
      <c r="E72" s="53">
        <v>0</v>
      </c>
      <c r="F72" s="53">
        <v>0</v>
      </c>
      <c r="G72" s="53">
        <v>0</v>
      </c>
      <c r="H72" s="53">
        <f t="shared" si="26"/>
        <v>15.327400000000001</v>
      </c>
      <c r="I72" s="21">
        <f t="shared" si="27"/>
        <v>0</v>
      </c>
      <c r="J72" s="21">
        <f t="shared" si="28"/>
        <v>0</v>
      </c>
      <c r="K72" s="21">
        <f t="shared" si="29"/>
        <v>0</v>
      </c>
      <c r="L72" s="21">
        <f t="shared" si="30"/>
        <v>100</v>
      </c>
      <c r="M72" s="20">
        <v>0.32035135077299998</v>
      </c>
      <c r="N72" s="20">
        <v>0.135477970861</v>
      </c>
      <c r="O72" s="20">
        <v>0.95217941687499996</v>
      </c>
      <c r="P72" s="18">
        <f t="shared" si="31"/>
        <v>2.0900567008951287</v>
      </c>
      <c r="Q72" s="18">
        <f t="shared" si="32"/>
        <v>0.88389401242872223</v>
      </c>
      <c r="R72" s="18">
        <f t="shared" si="33"/>
        <v>6.2122696404804456</v>
      </c>
      <c r="S72"/>
      <c r="T72" s="59">
        <f t="shared" si="16"/>
        <v>100</v>
      </c>
      <c r="U72" s="60">
        <f t="shared" si="17"/>
        <v>9.1862203538042966</v>
      </c>
    </row>
    <row r="73" spans="1:21" ht="14.5" x14ac:dyDescent="0.35">
      <c r="A73" s="66">
        <v>364</v>
      </c>
      <c r="B73" s="19" t="s">
        <v>72</v>
      </c>
      <c r="C73" t="s">
        <v>38</v>
      </c>
      <c r="D73" s="53">
        <v>34.6892</v>
      </c>
      <c r="E73" s="53">
        <v>0</v>
      </c>
      <c r="F73" s="53">
        <v>0</v>
      </c>
      <c r="G73" s="53">
        <v>0</v>
      </c>
      <c r="H73" s="53">
        <f t="shared" si="26"/>
        <v>34.6892</v>
      </c>
      <c r="I73" s="21">
        <f t="shared" si="27"/>
        <v>0</v>
      </c>
      <c r="J73" s="21">
        <f t="shared" si="28"/>
        <v>0</v>
      </c>
      <c r="K73" s="21">
        <f t="shared" si="29"/>
        <v>0</v>
      </c>
      <c r="L73" s="21">
        <f t="shared" si="30"/>
        <v>100</v>
      </c>
      <c r="M73" s="20">
        <v>0.22345707961200001</v>
      </c>
      <c r="N73" s="20">
        <v>0.45803669769400002</v>
      </c>
      <c r="O73" s="20">
        <v>1.7389185732500001</v>
      </c>
      <c r="P73" s="18">
        <f t="shared" si="31"/>
        <v>0.64416901978713836</v>
      </c>
      <c r="Q73" s="18">
        <f t="shared" si="32"/>
        <v>1.3204014439479723</v>
      </c>
      <c r="R73" s="18">
        <f t="shared" si="33"/>
        <v>5.0128529145958982</v>
      </c>
      <c r="S73"/>
      <c r="T73" s="59">
        <f t="shared" si="16"/>
        <v>100</v>
      </c>
      <c r="U73" s="60">
        <f t="shared" si="17"/>
        <v>6.9774233783310091</v>
      </c>
    </row>
    <row r="74" spans="1:21" ht="14.5" x14ac:dyDescent="0.35">
      <c r="A74" s="66">
        <v>365</v>
      </c>
      <c r="B74" s="19" t="s">
        <v>74</v>
      </c>
      <c r="C74" t="s">
        <v>38</v>
      </c>
      <c r="D74" s="53">
        <v>8.0245499999999996</v>
      </c>
      <c r="E74" s="53">
        <v>0</v>
      </c>
      <c r="F74" s="53">
        <v>0</v>
      </c>
      <c r="G74" s="53">
        <v>0</v>
      </c>
      <c r="H74" s="53">
        <f t="shared" si="26"/>
        <v>8.0245499999999996</v>
      </c>
      <c r="I74" s="21">
        <f t="shared" si="27"/>
        <v>0</v>
      </c>
      <c r="J74" s="21">
        <f t="shared" si="28"/>
        <v>0</v>
      </c>
      <c r="K74" s="21">
        <f t="shared" si="29"/>
        <v>0</v>
      </c>
      <c r="L74" s="21">
        <f t="shared" si="30"/>
        <v>100</v>
      </c>
      <c r="M74" s="20">
        <v>6.4219418272999998E-3</v>
      </c>
      <c r="N74" s="20">
        <v>1.40362959193E-3</v>
      </c>
      <c r="O74" s="20">
        <v>4.2382484757299999E-2</v>
      </c>
      <c r="P74" s="18">
        <f t="shared" si="31"/>
        <v>8.0028684814724818E-2</v>
      </c>
      <c r="Q74" s="18">
        <f t="shared" si="32"/>
        <v>1.7491692268476116E-2</v>
      </c>
      <c r="R74" s="18">
        <f t="shared" si="33"/>
        <v>0.52816026764491464</v>
      </c>
      <c r="S74"/>
      <c r="T74" s="59">
        <f t="shared" si="16"/>
        <v>100</v>
      </c>
      <c r="U74" s="60">
        <f t="shared" si="17"/>
        <v>0.62568064472811558</v>
      </c>
    </row>
    <row r="75" spans="1:21" ht="14.5" x14ac:dyDescent="0.35">
      <c r="A75" s="66">
        <v>366</v>
      </c>
      <c r="B75" s="19" t="s">
        <v>75</v>
      </c>
      <c r="C75" t="s">
        <v>38</v>
      </c>
      <c r="D75" s="53">
        <v>10.284800000000001</v>
      </c>
      <c r="E75" s="53">
        <v>0.18509482352500001</v>
      </c>
      <c r="F75" s="53">
        <v>9.1503395674700002E-3</v>
      </c>
      <c r="G75" s="53">
        <v>9.2694134614900003E-2</v>
      </c>
      <c r="H75" s="53">
        <f t="shared" si="26"/>
        <v>9.9978607022926305</v>
      </c>
      <c r="I75" s="21">
        <f t="shared" si="27"/>
        <v>1.7996929792023177</v>
      </c>
      <c r="J75" s="21">
        <f t="shared" si="28"/>
        <v>8.8969543087566119E-2</v>
      </c>
      <c r="K75" s="21">
        <f t="shared" si="29"/>
        <v>0.90127308858606869</v>
      </c>
      <c r="L75" s="21">
        <f t="shared" si="30"/>
        <v>97.210064389124057</v>
      </c>
      <c r="M75" s="20">
        <v>7.7705009796700003E-2</v>
      </c>
      <c r="N75" s="20">
        <v>0.13441257000000001</v>
      </c>
      <c r="O75" s="20">
        <v>0.55150748764299995</v>
      </c>
      <c r="P75" s="18">
        <f t="shared" si="31"/>
        <v>0.75553253147071409</v>
      </c>
      <c r="Q75" s="18">
        <f t="shared" si="32"/>
        <v>1.3069050443372743</v>
      </c>
      <c r="R75" s="18">
        <f t="shared" si="33"/>
        <v>5.3623550058630203</v>
      </c>
      <c r="S75"/>
      <c r="T75" s="59">
        <f t="shared" si="16"/>
        <v>100.00000000000001</v>
      </c>
      <c r="U75" s="60">
        <f t="shared" si="17"/>
        <v>7.4247925816710083</v>
      </c>
    </row>
    <row r="76" spans="1:21" ht="14.5" x14ac:dyDescent="0.35">
      <c r="A76" s="66">
        <v>367</v>
      </c>
      <c r="B76" s="19" t="s">
        <v>76</v>
      </c>
      <c r="C76" t="s">
        <v>38</v>
      </c>
      <c r="D76" s="53">
        <v>36.043999999999997</v>
      </c>
      <c r="E76" s="53">
        <v>0</v>
      </c>
      <c r="F76" s="53">
        <v>0</v>
      </c>
      <c r="G76" s="53">
        <v>0</v>
      </c>
      <c r="H76" s="53">
        <f t="shared" si="26"/>
        <v>36.043999999999997</v>
      </c>
      <c r="I76" s="21">
        <f t="shared" si="27"/>
        <v>0</v>
      </c>
      <c r="J76" s="21">
        <f t="shared" si="28"/>
        <v>0</v>
      </c>
      <c r="K76" s="21">
        <f t="shared" si="29"/>
        <v>0</v>
      </c>
      <c r="L76" s="21">
        <f t="shared" si="30"/>
        <v>100</v>
      </c>
      <c r="M76" s="20">
        <v>0.456307079334</v>
      </c>
      <c r="N76" s="20">
        <v>0.4688490864</v>
      </c>
      <c r="O76" s="20">
        <v>2.6660434791799998</v>
      </c>
      <c r="P76" s="18">
        <f t="shared" si="31"/>
        <v>1.2659723652591279</v>
      </c>
      <c r="Q76" s="18">
        <f t="shared" si="32"/>
        <v>1.3007687448673846</v>
      </c>
      <c r="R76" s="18">
        <f t="shared" si="33"/>
        <v>7.3966359981689047</v>
      </c>
      <c r="S76"/>
      <c r="T76" s="59">
        <f t="shared" si="16"/>
        <v>100</v>
      </c>
      <c r="U76" s="60">
        <f t="shared" si="17"/>
        <v>9.9633771082954183</v>
      </c>
    </row>
    <row r="77" spans="1:21" ht="14.5" x14ac:dyDescent="0.35">
      <c r="A77" s="66">
        <v>368</v>
      </c>
      <c r="B77" s="19" t="s">
        <v>78</v>
      </c>
      <c r="C77" t="s">
        <v>38</v>
      </c>
      <c r="D77" s="53">
        <v>9.8388600000000004</v>
      </c>
      <c r="E77" s="53">
        <v>0</v>
      </c>
      <c r="F77" s="53">
        <v>0</v>
      </c>
      <c r="G77" s="53">
        <v>0</v>
      </c>
      <c r="H77" s="53">
        <f t="shared" si="26"/>
        <v>9.8388600000000004</v>
      </c>
      <c r="I77" s="21">
        <f t="shared" si="27"/>
        <v>0</v>
      </c>
      <c r="J77" s="21">
        <f t="shared" si="28"/>
        <v>0</v>
      </c>
      <c r="K77" s="21">
        <f t="shared" si="29"/>
        <v>0</v>
      </c>
      <c r="L77" s="21">
        <f t="shared" si="30"/>
        <v>100</v>
      </c>
      <c r="M77" s="20">
        <v>4.41294398826E-2</v>
      </c>
      <c r="N77" s="20">
        <v>0.14158278247600001</v>
      </c>
      <c r="O77" s="20">
        <v>1.01452985079</v>
      </c>
      <c r="P77" s="18">
        <f t="shared" si="31"/>
        <v>0.44852188040687641</v>
      </c>
      <c r="Q77" s="18">
        <f t="shared" si="32"/>
        <v>1.4390161306899376</v>
      </c>
      <c r="R77" s="18">
        <f t="shared" si="33"/>
        <v>10.311457331337166</v>
      </c>
      <c r="S77"/>
      <c r="T77" s="59">
        <f t="shared" si="16"/>
        <v>100</v>
      </c>
      <c r="U77" s="60">
        <f t="shared" si="17"/>
        <v>12.19899534243398</v>
      </c>
    </row>
    <row r="78" spans="1:21" ht="14.5" x14ac:dyDescent="0.35">
      <c r="A78" s="66">
        <v>371</v>
      </c>
      <c r="B78" s="19" t="s">
        <v>77</v>
      </c>
      <c r="C78" t="s">
        <v>144</v>
      </c>
      <c r="D78" s="53">
        <v>71.023499999999999</v>
      </c>
      <c r="E78" s="53">
        <v>0</v>
      </c>
      <c r="F78" s="53">
        <v>15.078999191199999</v>
      </c>
      <c r="G78" s="53">
        <v>6.97631652866</v>
      </c>
      <c r="H78" s="53">
        <f t="shared" si="26"/>
        <v>48.968184280140001</v>
      </c>
      <c r="I78" s="21">
        <f t="shared" si="27"/>
        <v>0</v>
      </c>
      <c r="J78" s="21">
        <f t="shared" si="28"/>
        <v>21.230999867931036</v>
      </c>
      <c r="K78" s="21">
        <f t="shared" si="29"/>
        <v>9.8225468030440624</v>
      </c>
      <c r="L78" s="21">
        <f t="shared" si="30"/>
        <v>68.946453329024905</v>
      </c>
      <c r="M78" s="20">
        <v>0.96884948236000001</v>
      </c>
      <c r="N78" s="20">
        <v>1.96261918326</v>
      </c>
      <c r="O78" s="20">
        <v>6.1133819387899999</v>
      </c>
      <c r="P78" s="18">
        <f t="shared" si="31"/>
        <v>1.3641252294803834</v>
      </c>
      <c r="Q78" s="18">
        <f t="shared" si="32"/>
        <v>2.7633377449154151</v>
      </c>
      <c r="R78" s="18">
        <f t="shared" si="33"/>
        <v>8.6075481196927779</v>
      </c>
      <c r="S78"/>
      <c r="T78" s="59">
        <f t="shared" si="16"/>
        <v>100</v>
      </c>
      <c r="U78" s="60">
        <f t="shared" si="17"/>
        <v>12.735011094088577</v>
      </c>
    </row>
    <row r="79" spans="1:21" ht="14.5" x14ac:dyDescent="0.35">
      <c r="A79" s="66">
        <v>375</v>
      </c>
      <c r="B79" s="19" t="s">
        <v>132</v>
      </c>
      <c r="C79" t="s">
        <v>37</v>
      </c>
      <c r="D79" s="53">
        <v>6.5965699999999998</v>
      </c>
      <c r="E79" s="53">
        <v>0</v>
      </c>
      <c r="F79" s="53">
        <v>0</v>
      </c>
      <c r="G79" s="53">
        <v>0</v>
      </c>
      <c r="H79" s="53">
        <f t="shared" si="26"/>
        <v>6.5965699999999998</v>
      </c>
      <c r="I79" s="21">
        <f t="shared" si="27"/>
        <v>0</v>
      </c>
      <c r="J79" s="21">
        <f t="shared" si="28"/>
        <v>0</v>
      </c>
      <c r="K79" s="21">
        <f t="shared" si="29"/>
        <v>0</v>
      </c>
      <c r="L79" s="21">
        <f t="shared" si="30"/>
        <v>100</v>
      </c>
      <c r="M79" s="20">
        <v>1.43449894963E-2</v>
      </c>
      <c r="N79" s="20">
        <v>3.4149347523699997E-2</v>
      </c>
      <c r="O79" s="20">
        <v>0.20134095316299999</v>
      </c>
      <c r="P79" s="18">
        <f t="shared" si="31"/>
        <v>0.21746133970078391</v>
      </c>
      <c r="Q79" s="18">
        <f t="shared" si="32"/>
        <v>0.51768339491129478</v>
      </c>
      <c r="R79" s="18">
        <f t="shared" si="33"/>
        <v>3.0522067250555973</v>
      </c>
      <c r="S79"/>
      <c r="T79" s="59">
        <f t="shared" si="16"/>
        <v>100</v>
      </c>
      <c r="U79" s="60">
        <f t="shared" si="17"/>
        <v>3.7873514596676761</v>
      </c>
    </row>
    <row r="80" spans="1:21" ht="14.5" x14ac:dyDescent="0.35">
      <c r="A80" s="66">
        <v>376</v>
      </c>
      <c r="B80" s="19" t="s">
        <v>141</v>
      </c>
      <c r="C80" t="s">
        <v>38</v>
      </c>
      <c r="D80" s="53">
        <v>4.8840199999999996</v>
      </c>
      <c r="E80" s="53">
        <v>0</v>
      </c>
      <c r="F80" s="53">
        <v>0</v>
      </c>
      <c r="G80" s="53">
        <v>0</v>
      </c>
      <c r="H80" s="53">
        <f t="shared" si="26"/>
        <v>4.8840199999999996</v>
      </c>
      <c r="I80" s="21">
        <f t="shared" si="27"/>
        <v>0</v>
      </c>
      <c r="J80" s="21">
        <f t="shared" si="28"/>
        <v>0</v>
      </c>
      <c r="K80" s="21">
        <f t="shared" si="29"/>
        <v>0</v>
      </c>
      <c r="L80" s="21">
        <f t="shared" si="30"/>
        <v>100</v>
      </c>
      <c r="M80" s="20">
        <v>0</v>
      </c>
      <c r="N80" s="20">
        <v>7.1199999999999999E-2</v>
      </c>
      <c r="O80" s="20">
        <v>0.14085896865399999</v>
      </c>
      <c r="P80" s="18">
        <f t="shared" si="31"/>
        <v>0</v>
      </c>
      <c r="Q80" s="18">
        <f t="shared" si="32"/>
        <v>1.4578154880610645</v>
      </c>
      <c r="R80" s="18">
        <f t="shared" si="33"/>
        <v>2.8840784569678259</v>
      </c>
      <c r="S80"/>
      <c r="T80" s="59">
        <f t="shared" si="16"/>
        <v>100</v>
      </c>
      <c r="U80" s="60">
        <f t="shared" si="17"/>
        <v>4.3418939450288905</v>
      </c>
    </row>
    <row r="81" spans="1:21" ht="14.5" x14ac:dyDescent="0.35">
      <c r="A81" s="66">
        <v>378</v>
      </c>
      <c r="B81" s="19" t="s">
        <v>59</v>
      </c>
      <c r="C81" t="s">
        <v>38</v>
      </c>
      <c r="D81" s="53">
        <v>2.40848</v>
      </c>
      <c r="E81" s="53">
        <v>0</v>
      </c>
      <c r="F81" s="53">
        <v>0</v>
      </c>
      <c r="G81" s="53">
        <v>0</v>
      </c>
      <c r="H81" s="53">
        <f t="shared" si="26"/>
        <v>2.40848</v>
      </c>
      <c r="I81" s="21">
        <f t="shared" si="27"/>
        <v>0</v>
      </c>
      <c r="J81" s="21">
        <f t="shared" si="28"/>
        <v>0</v>
      </c>
      <c r="K81" s="21">
        <f t="shared" si="29"/>
        <v>0</v>
      </c>
      <c r="L81" s="21">
        <f t="shared" si="30"/>
        <v>100</v>
      </c>
      <c r="M81" s="20">
        <v>1.6581116739599999E-2</v>
      </c>
      <c r="N81" s="20">
        <v>6.8629635790099994E-2</v>
      </c>
      <c r="O81" s="20">
        <v>0.125207762326</v>
      </c>
      <c r="P81" s="18">
        <f t="shared" si="31"/>
        <v>0.6884473501793662</v>
      </c>
      <c r="Q81" s="18">
        <f t="shared" si="32"/>
        <v>2.8494999248530193</v>
      </c>
      <c r="R81" s="18">
        <f t="shared" si="33"/>
        <v>5.1986216338105367</v>
      </c>
      <c r="S81"/>
      <c r="T81" s="59">
        <f t="shared" ref="T81:T87" si="34">SUM(I81:L81)</f>
        <v>100</v>
      </c>
      <c r="U81" s="60">
        <f t="shared" ref="U81:U87" si="35">SUM(P81:R81)</f>
        <v>8.7365689088429228</v>
      </c>
    </row>
    <row r="82" spans="1:21" ht="14.5" x14ac:dyDescent="0.35">
      <c r="A82" s="66">
        <v>379</v>
      </c>
      <c r="B82" s="19" t="s">
        <v>63</v>
      </c>
      <c r="C82" t="s">
        <v>38</v>
      </c>
      <c r="D82" s="53">
        <v>9.6907899999999998</v>
      </c>
      <c r="E82" s="53">
        <v>0</v>
      </c>
      <c r="F82" s="53">
        <v>0</v>
      </c>
      <c r="G82" s="53">
        <v>0</v>
      </c>
      <c r="H82" s="53">
        <f t="shared" si="26"/>
        <v>9.6907899999999998</v>
      </c>
      <c r="I82" s="21">
        <f t="shared" si="27"/>
        <v>0</v>
      </c>
      <c r="J82" s="21">
        <f t="shared" si="28"/>
        <v>0</v>
      </c>
      <c r="K82" s="21">
        <f t="shared" si="29"/>
        <v>0</v>
      </c>
      <c r="L82" s="21">
        <f t="shared" si="30"/>
        <v>100</v>
      </c>
      <c r="M82" s="20">
        <v>0.1132</v>
      </c>
      <c r="N82" s="20">
        <v>9.2799999999999994E-2</v>
      </c>
      <c r="O82" s="20">
        <v>0.470591215871</v>
      </c>
      <c r="P82" s="18">
        <f t="shared" si="31"/>
        <v>1.168119420604512</v>
      </c>
      <c r="Q82" s="18">
        <f t="shared" si="32"/>
        <v>0.95761026706801</v>
      </c>
      <c r="R82" s="18">
        <f t="shared" si="33"/>
        <v>4.8560665938587055</v>
      </c>
      <c r="S82"/>
      <c r="T82" s="59">
        <f t="shared" si="34"/>
        <v>100</v>
      </c>
      <c r="U82" s="60">
        <f t="shared" si="35"/>
        <v>6.9817962815312278</v>
      </c>
    </row>
    <row r="83" spans="1:21" ht="14.5" x14ac:dyDescent="0.35">
      <c r="A83" s="66">
        <v>380</v>
      </c>
      <c r="B83" s="19" t="s">
        <v>142</v>
      </c>
      <c r="C83" t="s">
        <v>38</v>
      </c>
      <c r="D83" s="53">
        <v>16.015999999999998</v>
      </c>
      <c r="E83" s="53">
        <v>0</v>
      </c>
      <c r="F83" s="53">
        <v>0</v>
      </c>
      <c r="G83" s="53">
        <v>0</v>
      </c>
      <c r="H83" s="53">
        <f t="shared" si="26"/>
        <v>16.015999999999998</v>
      </c>
      <c r="I83" s="21">
        <f t="shared" si="27"/>
        <v>0</v>
      </c>
      <c r="J83" s="21">
        <f t="shared" si="28"/>
        <v>0</v>
      </c>
      <c r="K83" s="21">
        <f t="shared" si="29"/>
        <v>0</v>
      </c>
      <c r="L83" s="21">
        <f t="shared" si="30"/>
        <v>100</v>
      </c>
      <c r="M83" s="20">
        <v>1.84E-2</v>
      </c>
      <c r="N83" s="20">
        <v>0.17635687403200001</v>
      </c>
      <c r="O83" s="20">
        <v>0.89804403566699997</v>
      </c>
      <c r="P83" s="18">
        <f t="shared" si="31"/>
        <v>0.11488511488511488</v>
      </c>
      <c r="Q83" s="18">
        <f t="shared" si="32"/>
        <v>1.1011293333666337</v>
      </c>
      <c r="R83" s="18">
        <f t="shared" si="33"/>
        <v>5.6071680548638865</v>
      </c>
      <c r="S83"/>
      <c r="T83" s="59">
        <f t="shared" si="34"/>
        <v>100</v>
      </c>
      <c r="U83" s="60">
        <f t="shared" si="35"/>
        <v>6.8231825031156355</v>
      </c>
    </row>
    <row r="84" spans="1:21" ht="14.5" x14ac:dyDescent="0.35">
      <c r="A84" s="66">
        <v>384</v>
      </c>
      <c r="B84" s="19" t="s">
        <v>133</v>
      </c>
      <c r="C84" t="s">
        <v>37</v>
      </c>
      <c r="D84" s="53">
        <v>0.36585699999999999</v>
      </c>
      <c r="E84" s="53">
        <v>0</v>
      </c>
      <c r="F84" s="53">
        <v>0</v>
      </c>
      <c r="G84" s="53">
        <v>0</v>
      </c>
      <c r="H84" s="53">
        <f t="shared" si="26"/>
        <v>0.36585699999999999</v>
      </c>
      <c r="I84" s="21">
        <f t="shared" si="27"/>
        <v>0</v>
      </c>
      <c r="J84" s="21">
        <f t="shared" si="28"/>
        <v>0</v>
      </c>
      <c r="K84" s="21">
        <f t="shared" si="29"/>
        <v>0</v>
      </c>
      <c r="L84" s="21">
        <f t="shared" si="30"/>
        <v>100</v>
      </c>
      <c r="M84" s="20">
        <v>0</v>
      </c>
      <c r="N84" s="20">
        <v>0</v>
      </c>
      <c r="O84" s="20">
        <v>0</v>
      </c>
      <c r="P84" s="18">
        <f t="shared" si="31"/>
        <v>0</v>
      </c>
      <c r="Q84" s="18">
        <f t="shared" si="32"/>
        <v>0</v>
      </c>
      <c r="R84" s="18">
        <f t="shared" si="33"/>
        <v>0</v>
      </c>
      <c r="S84"/>
      <c r="T84" s="59">
        <f t="shared" si="34"/>
        <v>100</v>
      </c>
      <c r="U84" s="60">
        <f t="shared" si="35"/>
        <v>0</v>
      </c>
    </row>
    <row r="85" spans="1:21" ht="14.5" x14ac:dyDescent="0.35">
      <c r="A85" s="66">
        <v>386</v>
      </c>
      <c r="B85" s="19" t="s">
        <v>134</v>
      </c>
      <c r="C85" t="s">
        <v>37</v>
      </c>
      <c r="D85" s="53">
        <v>0.63511799999999996</v>
      </c>
      <c r="E85" s="53">
        <v>0</v>
      </c>
      <c r="F85" s="53">
        <v>0</v>
      </c>
      <c r="G85" s="53">
        <v>0</v>
      </c>
      <c r="H85" s="53">
        <f t="shared" si="26"/>
        <v>0.63511799999999996</v>
      </c>
      <c r="I85" s="21">
        <f t="shared" si="27"/>
        <v>0</v>
      </c>
      <c r="J85" s="21">
        <f t="shared" si="28"/>
        <v>0</v>
      </c>
      <c r="K85" s="21">
        <f t="shared" si="29"/>
        <v>0</v>
      </c>
      <c r="L85" s="21">
        <f t="shared" si="30"/>
        <v>100</v>
      </c>
      <c r="M85" s="20">
        <v>4.3176450033300001E-5</v>
      </c>
      <c r="N85" s="20">
        <v>1.7399962066600001E-2</v>
      </c>
      <c r="O85" s="20">
        <v>4.3169902815200001E-2</v>
      </c>
      <c r="P85" s="18">
        <f t="shared" si="31"/>
        <v>6.7981776667170521E-3</v>
      </c>
      <c r="Q85" s="18">
        <f t="shared" si="32"/>
        <v>2.7396424076470831</v>
      </c>
      <c r="R85" s="18">
        <f t="shared" si="33"/>
        <v>6.7971468003111237</v>
      </c>
      <c r="S85"/>
      <c r="T85" s="59">
        <f t="shared" si="34"/>
        <v>100</v>
      </c>
      <c r="U85" s="60">
        <f t="shared" si="35"/>
        <v>9.5435873856249245</v>
      </c>
    </row>
    <row r="86" spans="1:21" ht="14.5" x14ac:dyDescent="0.35">
      <c r="A86" s="66">
        <v>392</v>
      </c>
      <c r="B86" s="19" t="s">
        <v>81</v>
      </c>
      <c r="C86" t="s">
        <v>37</v>
      </c>
      <c r="D86" s="53">
        <v>7.1052</v>
      </c>
      <c r="E86" s="53">
        <v>0</v>
      </c>
      <c r="F86" s="53">
        <v>0</v>
      </c>
      <c r="G86" s="53">
        <v>0</v>
      </c>
      <c r="H86" s="53">
        <f t="shared" si="26"/>
        <v>7.1052</v>
      </c>
      <c r="I86" s="21">
        <f t="shared" si="27"/>
        <v>0</v>
      </c>
      <c r="J86" s="21">
        <f t="shared" si="28"/>
        <v>0</v>
      </c>
      <c r="K86" s="21">
        <f t="shared" si="29"/>
        <v>0</v>
      </c>
      <c r="L86" s="21">
        <f t="shared" si="30"/>
        <v>100</v>
      </c>
      <c r="M86" s="20">
        <v>0.127611223873</v>
      </c>
      <c r="N86" s="20">
        <v>0.118166278987</v>
      </c>
      <c r="O86" s="20">
        <v>0.24485434112000001</v>
      </c>
      <c r="P86" s="18">
        <f t="shared" si="31"/>
        <v>1.796025782145471</v>
      </c>
      <c r="Q86" s="18">
        <f t="shared" si="32"/>
        <v>1.6630957465940437</v>
      </c>
      <c r="R86" s="18">
        <f t="shared" si="33"/>
        <v>3.4461287665371843</v>
      </c>
      <c r="S86"/>
      <c r="T86" s="59">
        <f t="shared" si="34"/>
        <v>100</v>
      </c>
      <c r="U86" s="60">
        <f t="shared" si="35"/>
        <v>6.9052502952766996</v>
      </c>
    </row>
    <row r="87" spans="1:21" ht="14.5" x14ac:dyDescent="0.35">
      <c r="A87" s="66">
        <v>393</v>
      </c>
      <c r="B87" s="19" t="s">
        <v>153</v>
      </c>
      <c r="C87" t="s">
        <v>38</v>
      </c>
      <c r="D87" s="53">
        <v>76.969265778899896</v>
      </c>
      <c r="E87" s="53">
        <v>0</v>
      </c>
      <c r="F87" s="53">
        <v>0</v>
      </c>
      <c r="G87" s="53">
        <v>0</v>
      </c>
      <c r="H87" s="53">
        <f t="shared" si="26"/>
        <v>76.969265778899896</v>
      </c>
      <c r="I87" s="21">
        <f t="shared" si="27"/>
        <v>0</v>
      </c>
      <c r="J87" s="21">
        <f t="shared" si="28"/>
        <v>0</v>
      </c>
      <c r="K87" s="21">
        <f t="shared" si="29"/>
        <v>0</v>
      </c>
      <c r="L87" s="21">
        <f t="shared" si="30"/>
        <v>100</v>
      </c>
      <c r="M87" s="20">
        <v>1.59956209630043</v>
      </c>
      <c r="N87" s="20">
        <v>0.91857188582845495</v>
      </c>
      <c r="O87" s="20">
        <v>4.9793300121988704</v>
      </c>
      <c r="P87" s="18">
        <f t="shared" si="31"/>
        <v>2.0781828696343476</v>
      </c>
      <c r="Q87" s="18">
        <f t="shared" si="32"/>
        <v>1.1934268523063776</v>
      </c>
      <c r="R87" s="18">
        <f t="shared" si="33"/>
        <v>6.4692445248242025</v>
      </c>
      <c r="S87"/>
      <c r="T87" s="59">
        <f t="shared" si="34"/>
        <v>100</v>
      </c>
      <c r="U87" s="60">
        <f t="shared" si="35"/>
        <v>9.7408542467649273</v>
      </c>
    </row>
    <row r="88" spans="1:21" ht="14.5" x14ac:dyDescent="0.35">
      <c r="A88" s="19"/>
      <c r="B88" s="19"/>
      <c r="C88"/>
      <c r="D88" s="53"/>
      <c r="E88" s="53"/>
      <c r="F88" s="53"/>
      <c r="G88" s="53"/>
      <c r="H88" s="53"/>
      <c r="I88" s="21"/>
      <c r="J88" s="21"/>
      <c r="K88" s="21"/>
      <c r="L88" s="21"/>
      <c r="M88" s="20"/>
      <c r="N88" s="20"/>
      <c r="O88" s="20"/>
      <c r="S88"/>
      <c r="T88" s="59"/>
      <c r="U88" s="60"/>
    </row>
    <row r="89" spans="1:21" ht="14.5" x14ac:dyDescent="0.35">
      <c r="A89" s="19"/>
      <c r="B89" s="19"/>
      <c r="C89"/>
      <c r="D89" s="53"/>
      <c r="E89" s="53"/>
      <c r="F89" s="53"/>
      <c r="G89" s="53"/>
      <c r="H89" s="53"/>
      <c r="I89" s="21"/>
      <c r="J89" s="21"/>
      <c r="K89" s="21"/>
      <c r="L89" s="21"/>
      <c r="M89" s="20"/>
      <c r="N89" s="20"/>
      <c r="O89" s="20"/>
      <c r="S89"/>
      <c r="T89" s="59"/>
      <c r="U89" s="60"/>
    </row>
    <row r="90" spans="1:21" ht="14.5" x14ac:dyDescent="0.35">
      <c r="A90" s="19"/>
      <c r="B90" s="19"/>
      <c r="C90"/>
      <c r="D90" s="53"/>
      <c r="E90" s="53"/>
      <c r="F90" s="53"/>
      <c r="G90" s="53"/>
      <c r="H90" s="53"/>
      <c r="I90" s="21"/>
      <c r="J90" s="21"/>
      <c r="K90" s="21"/>
      <c r="L90" s="21"/>
      <c r="M90" s="20"/>
      <c r="N90" s="20"/>
      <c r="O90" s="20"/>
      <c r="S90"/>
      <c r="T90" s="57"/>
      <c r="U90" s="58"/>
    </row>
    <row r="91" spans="1:21" ht="14.5" x14ac:dyDescent="0.35">
      <c r="A91" s="19"/>
      <c r="B91" s="19"/>
      <c r="C91"/>
      <c r="D91" s="53"/>
      <c r="E91" s="53"/>
      <c r="F91" s="53"/>
      <c r="G91" s="53"/>
      <c r="H91" s="62" t="s">
        <v>145</v>
      </c>
      <c r="I91" s="59">
        <f>MIN(I2:I87)</f>
        <v>0</v>
      </c>
      <c r="J91" s="59">
        <f>MIN(J2:J87)</f>
        <v>0</v>
      </c>
      <c r="K91" s="59">
        <f>MIN(K2:K87)</f>
        <v>0</v>
      </c>
      <c r="L91" s="59">
        <f>MIN(L2:L87)</f>
        <v>43.347559374328497</v>
      </c>
      <c r="M91" s="63"/>
      <c r="N91" s="63"/>
      <c r="O91" s="63"/>
      <c r="P91" s="60">
        <f>MIN(P2:P87)</f>
        <v>0</v>
      </c>
      <c r="Q91" s="60">
        <f>MIN(Q2:Q87)</f>
        <v>0</v>
      </c>
      <c r="R91" s="60">
        <f>MIN(R2:R87)</f>
        <v>0</v>
      </c>
      <c r="S91"/>
      <c r="T91" s="57"/>
      <c r="U91" s="58"/>
    </row>
    <row r="92" spans="1:21" ht="14.5" x14ac:dyDescent="0.35">
      <c r="A92" s="19"/>
      <c r="B92" s="19"/>
      <c r="C92"/>
      <c r="D92" s="53"/>
      <c r="E92" s="53"/>
      <c r="F92" s="53"/>
      <c r="G92" s="53"/>
      <c r="H92" s="62" t="s">
        <v>145</v>
      </c>
      <c r="I92" s="59">
        <f>MAX(I2:I87)</f>
        <v>21.647467477010856</v>
      </c>
      <c r="J92" s="59">
        <f>MAX(J2:J87)</f>
        <v>21.230999867931036</v>
      </c>
      <c r="K92" s="59">
        <f>MAX(K2:K87)</f>
        <v>50.810370390461713</v>
      </c>
      <c r="L92" s="59">
        <f>MAX(L2:L87)</f>
        <v>100</v>
      </c>
      <c r="M92" s="63"/>
      <c r="N92" s="63"/>
      <c r="O92" s="63"/>
      <c r="P92" s="60">
        <f>MAX(P2:P87)</f>
        <v>10.717341831868781</v>
      </c>
      <c r="Q92" s="60">
        <f>MAX(Q2:Q87)</f>
        <v>5.7735168918289812</v>
      </c>
      <c r="R92" s="60">
        <f>MAX(R2:R87)</f>
        <v>24.730935985252977</v>
      </c>
      <c r="S92"/>
      <c r="T92" s="61">
        <f>MAX(T2:T87)</f>
        <v>100.00000000000003</v>
      </c>
      <c r="U92" s="60">
        <f>MAX(U2:U87)</f>
        <v>27.296599916851022</v>
      </c>
    </row>
    <row r="93" spans="1:21" ht="14.5" x14ac:dyDescent="0.35">
      <c r="A93" s="19"/>
      <c r="B93" s="19"/>
      <c r="C93"/>
      <c r="D93" s="53"/>
      <c r="E93" s="53"/>
      <c r="F93" s="53"/>
      <c r="G93" s="53"/>
      <c r="H93" s="53"/>
      <c r="I93" s="21"/>
      <c r="J93" s="21"/>
      <c r="K93" s="21"/>
      <c r="L93" s="21"/>
      <c r="M93" s="20"/>
      <c r="N93" s="20"/>
      <c r="O93" s="20"/>
      <c r="S93"/>
      <c r="T93"/>
    </row>
    <row r="94" spans="1:21" ht="14.5" x14ac:dyDescent="0.35">
      <c r="A94" s="19"/>
      <c r="B94" s="19"/>
      <c r="C94"/>
      <c r="D94" s="53"/>
      <c r="E94" s="53"/>
      <c r="F94" s="53"/>
      <c r="G94" s="53"/>
      <c r="H94" s="53"/>
      <c r="I94" s="21"/>
      <c r="J94" s="21"/>
      <c r="K94" s="21"/>
      <c r="L94" s="21"/>
      <c r="M94" s="20"/>
      <c r="N94" s="20"/>
      <c r="O94" s="20"/>
      <c r="S94"/>
      <c r="T94"/>
    </row>
    <row r="95" spans="1:21" ht="14.5" x14ac:dyDescent="0.35">
      <c r="A95" s="19"/>
      <c r="B95" s="19"/>
      <c r="C95"/>
      <c r="D95" s="53"/>
      <c r="E95" s="53"/>
      <c r="F95" s="53"/>
      <c r="G95" s="53"/>
      <c r="H95" s="53"/>
      <c r="I95" s="21"/>
      <c r="J95" s="21"/>
      <c r="K95" s="21"/>
      <c r="L95" s="21"/>
      <c r="M95" s="20"/>
      <c r="N95" s="20"/>
      <c r="O95" s="20"/>
      <c r="S95"/>
      <c r="T95"/>
    </row>
    <row r="96" spans="1:21" ht="14.5" x14ac:dyDescent="0.35">
      <c r="A96" s="19"/>
      <c r="B96" s="19"/>
      <c r="C96"/>
      <c r="D96" s="53"/>
      <c r="E96" s="53"/>
      <c r="F96" s="53"/>
      <c r="G96" s="53"/>
      <c r="H96" s="53"/>
      <c r="I96" s="21"/>
      <c r="J96" s="21"/>
      <c r="K96" s="21"/>
      <c r="L96" s="21"/>
      <c r="M96" s="20"/>
      <c r="N96" s="20"/>
      <c r="O96" s="20"/>
      <c r="S96"/>
      <c r="T96"/>
    </row>
    <row r="97" spans="1:20" ht="14.5" x14ac:dyDescent="0.35">
      <c r="A97" s="19"/>
      <c r="B97" s="19"/>
      <c r="C97"/>
      <c r="D97" s="53"/>
      <c r="E97" s="53"/>
      <c r="F97" s="53"/>
      <c r="G97" s="53"/>
      <c r="H97" s="53"/>
      <c r="I97" s="21"/>
      <c r="J97" s="21"/>
      <c r="K97" s="21"/>
      <c r="L97" s="21"/>
      <c r="M97" s="20"/>
      <c r="N97" s="20"/>
      <c r="O97" s="20"/>
      <c r="S97"/>
      <c r="T97"/>
    </row>
    <row r="98" spans="1:20" ht="14.5" x14ac:dyDescent="0.35">
      <c r="A98" s="19"/>
      <c r="B98" s="19"/>
      <c r="C98"/>
      <c r="D98" s="53"/>
      <c r="E98" s="53"/>
      <c r="F98" s="53"/>
      <c r="G98" s="53"/>
      <c r="H98" s="53"/>
      <c r="I98" s="21"/>
      <c r="J98" s="21"/>
      <c r="K98" s="21"/>
      <c r="L98" s="21"/>
      <c r="M98" s="20"/>
      <c r="N98" s="20"/>
      <c r="O98" s="20"/>
      <c r="S98"/>
      <c r="T98"/>
    </row>
    <row r="99" spans="1:20" ht="14.5" x14ac:dyDescent="0.35">
      <c r="A99" s="19"/>
      <c r="B99" s="19"/>
      <c r="C99"/>
      <c r="D99" s="53"/>
      <c r="E99" s="53"/>
      <c r="F99" s="53"/>
      <c r="G99" s="53"/>
      <c r="H99" s="53"/>
      <c r="I99" s="21"/>
      <c r="J99" s="21"/>
      <c r="K99" s="21"/>
      <c r="L99" s="21"/>
      <c r="M99" s="20"/>
      <c r="N99" s="20"/>
      <c r="O99" s="20"/>
      <c r="S99"/>
      <c r="T99"/>
    </row>
    <row r="100" spans="1:20" ht="14.5" x14ac:dyDescent="0.35">
      <c r="A100" s="19"/>
      <c r="B100" s="19"/>
      <c r="C100"/>
      <c r="D100" s="53"/>
      <c r="E100" s="53"/>
      <c r="F100" s="53"/>
      <c r="G100" s="53"/>
      <c r="H100" s="53"/>
      <c r="I100" s="21"/>
      <c r="J100" s="21"/>
      <c r="K100" s="21"/>
      <c r="L100" s="21"/>
      <c r="M100" s="20"/>
      <c r="N100" s="20"/>
      <c r="O100" s="20"/>
      <c r="S100"/>
      <c r="T100"/>
    </row>
    <row r="101" spans="1:20" ht="14.5" x14ac:dyDescent="0.35">
      <c r="A101" s="19"/>
      <c r="B101" s="19"/>
      <c r="C101"/>
      <c r="D101" s="53"/>
      <c r="E101" s="53"/>
      <c r="F101" s="53"/>
      <c r="G101" s="53"/>
      <c r="H101" s="53"/>
      <c r="I101" s="21"/>
      <c r="J101" s="21"/>
      <c r="K101" s="21"/>
      <c r="L101" s="21"/>
      <c r="M101" s="20"/>
      <c r="N101" s="20"/>
      <c r="O101" s="20"/>
      <c r="S101"/>
      <c r="T101"/>
    </row>
    <row r="102" spans="1:20" ht="14.5" x14ac:dyDescent="0.35">
      <c r="A102" s="19"/>
      <c r="B102" s="19"/>
      <c r="C102"/>
      <c r="D102" s="53"/>
      <c r="E102" s="53"/>
      <c r="F102" s="53"/>
      <c r="G102" s="53"/>
      <c r="H102" s="53"/>
      <c r="I102" s="21"/>
      <c r="J102" s="21"/>
      <c r="K102" s="21"/>
      <c r="L102" s="21"/>
      <c r="M102" s="20"/>
      <c r="N102" s="20"/>
      <c r="O102" s="20"/>
      <c r="S102"/>
      <c r="T102"/>
    </row>
    <row r="103" spans="1:20" ht="14.5" x14ac:dyDescent="0.35">
      <c r="A103" s="19"/>
      <c r="B103" s="19"/>
      <c r="C103"/>
      <c r="D103" s="53"/>
      <c r="E103" s="53"/>
      <c r="F103" s="53"/>
      <c r="G103" s="53"/>
      <c r="H103" s="53"/>
      <c r="I103" s="21"/>
      <c r="J103" s="21"/>
      <c r="K103" s="21"/>
      <c r="L103" s="21"/>
      <c r="M103" s="20"/>
      <c r="N103" s="20"/>
      <c r="O103" s="20"/>
      <c r="S103"/>
      <c r="T103"/>
    </row>
    <row r="104" spans="1:20" ht="14.5" x14ac:dyDescent="0.35">
      <c r="A104" s="19"/>
      <c r="B104" s="19"/>
      <c r="C104"/>
      <c r="D104" s="53"/>
      <c r="E104" s="53"/>
      <c r="F104" s="53"/>
      <c r="G104" s="53"/>
      <c r="H104" s="53"/>
      <c r="I104" s="21"/>
      <c r="J104" s="21"/>
      <c r="K104" s="21"/>
      <c r="L104" s="21"/>
      <c r="M104" s="20"/>
      <c r="N104" s="20"/>
      <c r="O104" s="20"/>
      <c r="S104"/>
      <c r="T104"/>
    </row>
    <row r="105" spans="1:20" ht="14.5" x14ac:dyDescent="0.35">
      <c r="A105" s="19"/>
      <c r="B105" s="19"/>
      <c r="C105"/>
      <c r="D105" s="53"/>
      <c r="E105" s="53"/>
      <c r="F105" s="53"/>
      <c r="G105" s="53"/>
      <c r="H105" s="53"/>
      <c r="I105" s="21"/>
      <c r="J105" s="21"/>
      <c r="K105" s="21"/>
      <c r="L105" s="21"/>
      <c r="M105" s="20"/>
      <c r="N105" s="20"/>
      <c r="O105" s="20"/>
      <c r="S105"/>
      <c r="T105"/>
    </row>
    <row r="106" spans="1:20" ht="14.5" x14ac:dyDescent="0.35">
      <c r="A106" s="19"/>
      <c r="B106" s="19"/>
      <c r="C106"/>
      <c r="D106" s="53"/>
      <c r="E106" s="53"/>
      <c r="F106" s="53"/>
      <c r="G106" s="53"/>
      <c r="H106" s="53"/>
      <c r="I106" s="21"/>
      <c r="J106" s="21"/>
      <c r="K106" s="21"/>
      <c r="L106" s="21"/>
      <c r="M106" s="20"/>
      <c r="N106" s="20"/>
      <c r="O106" s="20"/>
      <c r="S106"/>
      <c r="T106"/>
    </row>
    <row r="107" spans="1:20" ht="14.5" x14ac:dyDescent="0.35">
      <c r="A107" s="19"/>
      <c r="B107" s="19"/>
      <c r="C107"/>
      <c r="D107" s="53"/>
      <c r="E107" s="53"/>
      <c r="F107" s="53"/>
      <c r="G107" s="53"/>
      <c r="H107" s="53"/>
      <c r="I107" s="21"/>
      <c r="J107" s="21"/>
      <c r="K107" s="21"/>
      <c r="L107" s="21"/>
      <c r="M107" s="20"/>
      <c r="N107" s="20"/>
      <c r="O107" s="20"/>
      <c r="S107"/>
      <c r="T107"/>
    </row>
    <row r="108" spans="1:20" ht="14.5" x14ac:dyDescent="0.35">
      <c r="A108" s="19"/>
      <c r="B108" s="19"/>
      <c r="C108"/>
      <c r="D108" s="53"/>
      <c r="E108" s="53"/>
      <c r="F108" s="53"/>
      <c r="G108" s="53"/>
      <c r="H108" s="53"/>
      <c r="I108" s="21"/>
      <c r="J108" s="21"/>
      <c r="K108" s="21"/>
      <c r="L108" s="21"/>
      <c r="M108" s="20"/>
      <c r="N108" s="20"/>
      <c r="O108" s="20"/>
      <c r="S108"/>
      <c r="T108"/>
    </row>
    <row r="109" spans="1:20" ht="14.5" x14ac:dyDescent="0.35">
      <c r="A109" s="19"/>
      <c r="B109" s="19"/>
      <c r="C109"/>
      <c r="D109" s="53"/>
      <c r="E109" s="53"/>
      <c r="F109" s="53"/>
      <c r="G109" s="53"/>
      <c r="H109" s="53"/>
      <c r="I109" s="21"/>
      <c r="J109" s="21"/>
      <c r="K109" s="21"/>
      <c r="L109" s="21"/>
      <c r="M109" s="20"/>
      <c r="N109" s="20"/>
      <c r="O109" s="20"/>
      <c r="S109"/>
      <c r="T109"/>
    </row>
    <row r="110" spans="1:20" ht="14.5" x14ac:dyDescent="0.35">
      <c r="A110" s="19"/>
      <c r="B110" s="19"/>
      <c r="C110"/>
      <c r="D110" s="53"/>
      <c r="E110" s="53"/>
      <c r="F110" s="53"/>
      <c r="G110" s="53"/>
      <c r="H110" s="53"/>
      <c r="I110" s="21"/>
      <c r="J110" s="21"/>
      <c r="K110" s="21"/>
      <c r="L110" s="21"/>
      <c r="M110" s="20"/>
      <c r="N110" s="20"/>
      <c r="O110" s="20"/>
      <c r="S110"/>
      <c r="T110"/>
    </row>
    <row r="111" spans="1:20" ht="14.5" x14ac:dyDescent="0.35">
      <c r="A111" s="19"/>
      <c r="B111" s="19"/>
      <c r="C111"/>
      <c r="D111" s="53"/>
      <c r="E111" s="53"/>
      <c r="F111" s="53"/>
      <c r="G111" s="53"/>
      <c r="H111" s="53"/>
      <c r="I111" s="21"/>
      <c r="J111" s="21"/>
      <c r="K111" s="21"/>
      <c r="L111" s="21"/>
      <c r="M111" s="20"/>
      <c r="N111" s="20"/>
      <c r="O111" s="20"/>
      <c r="S111"/>
      <c r="T111"/>
    </row>
    <row r="112" spans="1:20" ht="14.5" x14ac:dyDescent="0.35">
      <c r="A112" s="19"/>
      <c r="B112" s="19"/>
      <c r="C112"/>
      <c r="D112" s="53"/>
      <c r="E112" s="53"/>
      <c r="F112" s="53"/>
      <c r="G112" s="53"/>
      <c r="H112" s="53"/>
      <c r="I112" s="21"/>
      <c r="J112" s="21"/>
      <c r="K112" s="21"/>
      <c r="L112" s="21"/>
      <c r="M112" s="20"/>
      <c r="N112" s="20"/>
      <c r="O112" s="20"/>
      <c r="S112"/>
      <c r="T112"/>
    </row>
    <row r="113" spans="1:20" ht="14.5" x14ac:dyDescent="0.35">
      <c r="A113" s="19"/>
      <c r="B113" s="19"/>
      <c r="C113"/>
      <c r="D113" s="53"/>
      <c r="E113" s="53"/>
      <c r="F113" s="53"/>
      <c r="G113" s="53"/>
      <c r="H113" s="53"/>
      <c r="I113" s="21"/>
      <c r="J113" s="21"/>
      <c r="K113" s="21"/>
      <c r="L113" s="21"/>
      <c r="M113" s="20"/>
      <c r="N113" s="20"/>
      <c r="O113" s="20"/>
      <c r="S113"/>
      <c r="T113"/>
    </row>
    <row r="114" spans="1:20" ht="14.5" x14ac:dyDescent="0.35">
      <c r="A114" s="19"/>
      <c r="B114" s="19"/>
      <c r="C114"/>
      <c r="D114" s="53"/>
      <c r="E114" s="53"/>
      <c r="F114" s="53"/>
      <c r="G114" s="53"/>
      <c r="H114" s="53"/>
      <c r="I114" s="21"/>
      <c r="J114" s="21"/>
      <c r="K114" s="21"/>
      <c r="L114" s="21"/>
      <c r="M114" s="20"/>
      <c r="N114" s="20"/>
      <c r="O114" s="20"/>
      <c r="S114"/>
      <c r="T114"/>
    </row>
    <row r="115" spans="1:20" ht="14.5" x14ac:dyDescent="0.35">
      <c r="A115" s="19"/>
      <c r="B115" s="19"/>
      <c r="C115"/>
      <c r="D115" s="53"/>
      <c r="E115" s="53"/>
      <c r="F115" s="53"/>
      <c r="G115" s="53"/>
      <c r="H115" s="53"/>
      <c r="I115" s="21"/>
      <c r="J115" s="21"/>
      <c r="K115" s="21"/>
      <c r="L115" s="21"/>
      <c r="M115" s="20"/>
      <c r="N115" s="20"/>
      <c r="O115" s="20"/>
      <c r="S115"/>
      <c r="T115"/>
    </row>
    <row r="116" spans="1:20" ht="14.5" x14ac:dyDescent="0.35">
      <c r="A116" s="19"/>
      <c r="B116" s="19"/>
      <c r="C116"/>
      <c r="D116" s="53"/>
      <c r="E116" s="53"/>
      <c r="F116" s="53"/>
      <c r="G116" s="53"/>
      <c r="H116" s="53"/>
      <c r="I116" s="21"/>
      <c r="J116" s="21"/>
      <c r="K116" s="21"/>
      <c r="L116" s="21"/>
      <c r="M116" s="20"/>
      <c r="N116" s="20"/>
      <c r="O116" s="20"/>
      <c r="S116"/>
      <c r="T116"/>
    </row>
    <row r="117" spans="1:20" ht="14.5" x14ac:dyDescent="0.35">
      <c r="A117" s="19"/>
      <c r="B117" s="19"/>
      <c r="D117" s="53"/>
      <c r="E117" s="20"/>
      <c r="F117" s="20"/>
      <c r="G117" s="20"/>
      <c r="H117" s="53"/>
      <c r="I117" s="21"/>
      <c r="J117" s="21"/>
      <c r="K117" s="21"/>
      <c r="L117" s="21"/>
      <c r="M117" s="20"/>
      <c r="N117" s="20"/>
      <c r="O117" s="20"/>
      <c r="S117"/>
      <c r="T117"/>
    </row>
    <row r="118" spans="1:20" ht="14.5" x14ac:dyDescent="0.35">
      <c r="A118" s="19"/>
      <c r="B118" s="19"/>
      <c r="C118"/>
      <c r="D118" s="20"/>
      <c r="E118" s="20"/>
      <c r="F118" s="20"/>
      <c r="G118" s="20"/>
      <c r="H118" s="53"/>
      <c r="I118" s="21"/>
      <c r="J118" s="21"/>
      <c r="K118" s="21"/>
      <c r="L118" s="21"/>
      <c r="M118" s="20"/>
      <c r="N118" s="20"/>
      <c r="O118" s="20"/>
      <c r="S118"/>
      <c r="T118"/>
    </row>
    <row r="119" spans="1:20" ht="14.5" x14ac:dyDescent="0.35">
      <c r="A119" s="19"/>
      <c r="B119" s="19"/>
      <c r="C119"/>
      <c r="D119" s="20"/>
      <c r="E119" s="20"/>
      <c r="F119" s="20"/>
      <c r="G119" s="20"/>
      <c r="H119" s="53"/>
      <c r="I119" s="21"/>
      <c r="J119" s="21"/>
      <c r="K119" s="21"/>
      <c r="L119" s="21"/>
      <c r="M119" s="20"/>
      <c r="N119" s="20"/>
      <c r="O119" s="20"/>
      <c r="S119"/>
      <c r="T119"/>
    </row>
    <row r="120" spans="1:20" ht="14.5" x14ac:dyDescent="0.35">
      <c r="A120" s="19"/>
      <c r="B120" s="19"/>
      <c r="C120"/>
      <c r="D120" s="20"/>
      <c r="E120" s="20"/>
      <c r="F120" s="20"/>
      <c r="G120" s="20"/>
      <c r="H120" s="53"/>
      <c r="I120" s="21"/>
      <c r="J120" s="21"/>
      <c r="K120" s="21"/>
      <c r="L120" s="21"/>
      <c r="M120" s="20"/>
      <c r="N120" s="20"/>
      <c r="O120" s="20"/>
      <c r="S120"/>
      <c r="T120"/>
    </row>
    <row r="121" spans="1:20" ht="14.5" x14ac:dyDescent="0.35">
      <c r="A121" s="19"/>
      <c r="B121" s="19"/>
      <c r="C121"/>
      <c r="D121" s="20"/>
      <c r="E121" s="20"/>
      <c r="F121" s="20"/>
      <c r="G121" s="20"/>
      <c r="H121" s="53"/>
      <c r="I121" s="21"/>
      <c r="J121" s="21"/>
      <c r="K121" s="21"/>
      <c r="L121" s="21"/>
      <c r="M121" s="20"/>
      <c r="N121" s="20"/>
      <c r="O121" s="20"/>
      <c r="S121"/>
      <c r="T121"/>
    </row>
    <row r="122" spans="1:20" ht="14.5" x14ac:dyDescent="0.35">
      <c r="A122" s="19"/>
      <c r="B122" s="19"/>
      <c r="C122"/>
      <c r="D122" s="20"/>
      <c r="E122" s="20"/>
      <c r="F122" s="20"/>
      <c r="G122" s="20"/>
      <c r="H122" s="53"/>
      <c r="I122" s="21"/>
      <c r="J122" s="21"/>
      <c r="K122" s="21"/>
      <c r="L122" s="21"/>
      <c r="M122" s="20"/>
      <c r="N122" s="20"/>
      <c r="O122" s="20"/>
      <c r="S122"/>
      <c r="T122"/>
    </row>
    <row r="123" spans="1:20" ht="14.5" x14ac:dyDescent="0.35">
      <c r="A123" s="19"/>
      <c r="B123" s="19"/>
      <c r="C123"/>
      <c r="D123" s="20"/>
      <c r="E123" s="20"/>
      <c r="F123" s="20"/>
      <c r="G123" s="20"/>
      <c r="H123" s="53"/>
      <c r="I123" s="21"/>
      <c r="J123" s="21"/>
      <c r="K123" s="21"/>
      <c r="L123" s="21"/>
      <c r="M123" s="20"/>
      <c r="N123" s="20"/>
      <c r="O123" s="20"/>
      <c r="S123"/>
      <c r="T123"/>
    </row>
    <row r="124" spans="1:20" ht="14.5" x14ac:dyDescent="0.35">
      <c r="A124" s="19"/>
      <c r="B124" s="19"/>
      <c r="C124"/>
      <c r="D124" s="20"/>
      <c r="E124" s="20"/>
      <c r="F124" s="20"/>
      <c r="G124" s="20"/>
      <c r="H124" s="53"/>
      <c r="I124" s="21"/>
      <c r="J124" s="21"/>
      <c r="K124" s="21"/>
      <c r="L124" s="21"/>
      <c r="M124" s="20"/>
      <c r="N124" s="20"/>
      <c r="O124" s="20"/>
      <c r="S124"/>
      <c r="T124"/>
    </row>
    <row r="125" spans="1:20" ht="14.5" x14ac:dyDescent="0.35">
      <c r="A125" s="19"/>
      <c r="B125" s="19"/>
      <c r="C125"/>
      <c r="D125" s="20"/>
      <c r="E125" s="20"/>
      <c r="F125" s="20"/>
      <c r="G125" s="20"/>
      <c r="H125" s="53"/>
      <c r="I125" s="21"/>
      <c r="J125" s="21"/>
      <c r="K125" s="21"/>
      <c r="L125" s="21"/>
      <c r="M125" s="20"/>
      <c r="N125" s="20"/>
      <c r="O125" s="20"/>
      <c r="S125"/>
      <c r="T125"/>
    </row>
    <row r="126" spans="1:20" ht="14.5" x14ac:dyDescent="0.35">
      <c r="A126" s="19"/>
      <c r="B126" s="19"/>
      <c r="C126"/>
      <c r="D126" s="20"/>
      <c r="E126" s="20"/>
      <c r="F126" s="20"/>
      <c r="G126" s="20"/>
      <c r="H126" s="53"/>
      <c r="I126" s="21"/>
      <c r="J126" s="21"/>
      <c r="K126" s="21"/>
      <c r="L126" s="21"/>
      <c r="M126" s="20"/>
      <c r="N126" s="20"/>
      <c r="O126" s="20"/>
      <c r="S126"/>
      <c r="T126"/>
    </row>
    <row r="127" spans="1:20" ht="14.5" x14ac:dyDescent="0.35">
      <c r="A127" s="19"/>
      <c r="B127" s="19"/>
      <c r="C127"/>
      <c r="D127" s="20"/>
      <c r="E127" s="20"/>
      <c r="F127" s="20"/>
      <c r="G127" s="20"/>
      <c r="H127" s="53"/>
      <c r="I127" s="21"/>
      <c r="J127" s="21"/>
      <c r="K127" s="21"/>
      <c r="L127" s="21"/>
      <c r="M127" s="20"/>
      <c r="N127" s="20"/>
      <c r="O127" s="20"/>
      <c r="S127"/>
      <c r="T127"/>
    </row>
    <row r="128" spans="1:20" ht="14.5" x14ac:dyDescent="0.35">
      <c r="A128" s="19"/>
      <c r="B128" s="19"/>
      <c r="C128"/>
      <c r="D128" s="20"/>
      <c r="E128" s="20"/>
      <c r="F128" s="20"/>
      <c r="G128" s="20"/>
      <c r="H128" s="53"/>
      <c r="I128" s="21"/>
      <c r="J128" s="21"/>
      <c r="K128" s="21"/>
      <c r="L128" s="21"/>
      <c r="M128" s="20"/>
      <c r="N128" s="20"/>
      <c r="O128" s="20"/>
      <c r="S128"/>
      <c r="T128"/>
    </row>
    <row r="129" spans="1:20" ht="14.5" x14ac:dyDescent="0.35">
      <c r="A129" s="19"/>
      <c r="B129" s="19"/>
      <c r="C129"/>
      <c r="D129" s="20"/>
      <c r="E129" s="20"/>
      <c r="F129" s="20"/>
      <c r="G129" s="20"/>
      <c r="H129" s="53"/>
      <c r="I129" s="21"/>
      <c r="J129" s="21"/>
      <c r="K129" s="21"/>
      <c r="L129" s="21"/>
      <c r="M129" s="20"/>
      <c r="N129" s="20"/>
      <c r="O129" s="20"/>
      <c r="S129"/>
      <c r="T129"/>
    </row>
    <row r="130" spans="1:20" ht="14.5" x14ac:dyDescent="0.35">
      <c r="A130" s="19"/>
      <c r="B130" s="19"/>
      <c r="C130"/>
      <c r="D130" s="20"/>
      <c r="E130" s="20"/>
      <c r="F130" s="20"/>
      <c r="G130" s="20"/>
      <c r="H130" s="53"/>
      <c r="I130" s="21"/>
      <c r="J130" s="21"/>
      <c r="K130" s="21"/>
      <c r="L130" s="21"/>
      <c r="M130" s="20"/>
      <c r="N130" s="20"/>
      <c r="O130" s="20"/>
      <c r="S130"/>
      <c r="T130"/>
    </row>
    <row r="131" spans="1:20" ht="14.5" x14ac:dyDescent="0.35">
      <c r="A131" s="19"/>
      <c r="B131" s="19"/>
      <c r="C131"/>
      <c r="D131" s="20"/>
      <c r="E131" s="20"/>
      <c r="F131" s="20"/>
      <c r="G131" s="20"/>
      <c r="H131" s="53"/>
      <c r="I131" s="21"/>
      <c r="J131" s="21"/>
      <c r="K131" s="21"/>
      <c r="L131" s="21"/>
      <c r="M131" s="20"/>
      <c r="N131" s="20"/>
      <c r="O131" s="20"/>
      <c r="S131"/>
      <c r="T131"/>
    </row>
    <row r="132" spans="1:20" ht="14.5" x14ac:dyDescent="0.35">
      <c r="A132" s="19"/>
      <c r="B132" s="19"/>
      <c r="C132"/>
      <c r="D132" s="20"/>
      <c r="E132" s="20"/>
      <c r="F132" s="20"/>
      <c r="G132" s="20"/>
      <c r="H132" s="53"/>
      <c r="I132" s="21"/>
      <c r="J132" s="21"/>
      <c r="K132" s="21"/>
      <c r="L132" s="21"/>
      <c r="M132" s="20"/>
      <c r="N132" s="20"/>
      <c r="O132" s="20"/>
      <c r="S132"/>
      <c r="T132"/>
    </row>
    <row r="133" spans="1:20" ht="14.5" x14ac:dyDescent="0.35">
      <c r="A133" s="19"/>
      <c r="B133" s="19"/>
      <c r="C133"/>
      <c r="D133" s="20"/>
      <c r="E133" s="20"/>
      <c r="F133" s="20"/>
      <c r="G133" s="20"/>
      <c r="H133" s="53"/>
      <c r="I133" s="21"/>
      <c r="J133" s="21"/>
      <c r="K133" s="21"/>
      <c r="L133" s="21"/>
      <c r="M133" s="20"/>
      <c r="N133" s="20"/>
      <c r="O133" s="20"/>
      <c r="S133"/>
      <c r="T133"/>
    </row>
    <row r="134" spans="1:20" ht="14.5" x14ac:dyDescent="0.35">
      <c r="A134" s="19"/>
      <c r="B134" s="19"/>
      <c r="C134"/>
      <c r="D134" s="20"/>
      <c r="E134" s="20"/>
      <c r="F134" s="20"/>
      <c r="G134" s="20"/>
      <c r="H134" s="53"/>
      <c r="I134" s="21"/>
      <c r="J134" s="21"/>
      <c r="K134" s="21"/>
      <c r="L134" s="21"/>
      <c r="M134" s="20"/>
      <c r="N134" s="20"/>
      <c r="O134" s="20"/>
      <c r="S134"/>
      <c r="T134"/>
    </row>
    <row r="135" spans="1:20" ht="14.5" x14ac:dyDescent="0.35">
      <c r="A135" s="19"/>
      <c r="B135" s="19"/>
      <c r="C135"/>
      <c r="D135" s="20"/>
      <c r="E135" s="20"/>
      <c r="F135" s="20"/>
      <c r="G135" s="20"/>
      <c r="H135" s="53"/>
      <c r="I135" s="21"/>
      <c r="J135" s="21"/>
      <c r="K135" s="21"/>
      <c r="L135" s="21"/>
      <c r="M135" s="20"/>
      <c r="N135" s="20"/>
      <c r="O135" s="20"/>
      <c r="S135"/>
      <c r="T135"/>
    </row>
    <row r="136" spans="1:20" ht="14.5" x14ac:dyDescent="0.35">
      <c r="A136" s="19"/>
      <c r="B136" s="19"/>
      <c r="C136"/>
      <c r="D136" s="20"/>
      <c r="E136" s="20"/>
      <c r="F136" s="20"/>
      <c r="G136" s="20"/>
      <c r="H136" s="53"/>
      <c r="I136" s="21"/>
      <c r="J136" s="21"/>
      <c r="K136" s="21"/>
      <c r="L136" s="21"/>
      <c r="M136" s="20"/>
      <c r="N136" s="20"/>
      <c r="O136" s="20"/>
      <c r="S136"/>
      <c r="T136"/>
    </row>
    <row r="137" spans="1:20" ht="14.5" x14ac:dyDescent="0.35">
      <c r="A137" s="19"/>
      <c r="B137" s="19"/>
      <c r="C137"/>
      <c r="D137" s="20"/>
      <c r="E137" s="20"/>
      <c r="F137" s="20"/>
      <c r="G137" s="20"/>
      <c r="H137" s="53"/>
      <c r="I137" s="21"/>
      <c r="J137" s="21"/>
      <c r="K137" s="21"/>
      <c r="L137" s="21"/>
      <c r="M137" s="20"/>
      <c r="N137" s="20"/>
      <c r="O137" s="20"/>
      <c r="S137"/>
      <c r="T137"/>
    </row>
    <row r="138" spans="1:20" ht="14.5" x14ac:dyDescent="0.35">
      <c r="A138" s="19"/>
      <c r="B138" s="19"/>
      <c r="C138"/>
      <c r="D138" s="20"/>
      <c r="E138" s="20"/>
      <c r="F138" s="20"/>
      <c r="G138" s="20"/>
      <c r="H138" s="53"/>
      <c r="I138" s="21"/>
      <c r="J138" s="21"/>
      <c r="K138" s="21"/>
      <c r="L138" s="21"/>
      <c r="M138" s="20"/>
      <c r="N138" s="20"/>
      <c r="O138" s="20"/>
      <c r="S138"/>
      <c r="T138"/>
    </row>
    <row r="139" spans="1:20" ht="14.5" x14ac:dyDescent="0.35">
      <c r="A139" s="19"/>
      <c r="B139" s="19"/>
      <c r="C139"/>
      <c r="D139" s="20"/>
      <c r="E139" s="20"/>
      <c r="F139" s="20"/>
      <c r="G139" s="20"/>
      <c r="H139" s="53"/>
      <c r="I139" s="21"/>
      <c r="J139" s="21"/>
      <c r="K139" s="21"/>
      <c r="L139" s="21"/>
      <c r="M139" s="20"/>
      <c r="N139" s="20"/>
      <c r="O139" s="20"/>
      <c r="S139"/>
      <c r="T139"/>
    </row>
    <row r="140" spans="1:20" ht="14.5" x14ac:dyDescent="0.35">
      <c r="A140" s="19"/>
      <c r="B140" s="19"/>
      <c r="C140"/>
      <c r="D140" s="20"/>
      <c r="E140" s="20"/>
      <c r="F140" s="20"/>
      <c r="G140" s="20"/>
      <c r="H140" s="53"/>
      <c r="I140" s="21"/>
      <c r="J140" s="21"/>
      <c r="K140" s="21"/>
      <c r="L140" s="21"/>
      <c r="M140" s="20"/>
      <c r="N140" s="20"/>
      <c r="O140" s="20"/>
      <c r="S140"/>
      <c r="T140"/>
    </row>
    <row r="141" spans="1:20" ht="14.5" x14ac:dyDescent="0.35">
      <c r="A141" s="19"/>
      <c r="B141" s="19"/>
      <c r="C141"/>
      <c r="D141" s="20"/>
      <c r="E141" s="20"/>
      <c r="F141" s="20"/>
      <c r="G141" s="20"/>
      <c r="H141" s="53"/>
      <c r="I141" s="21"/>
      <c r="J141" s="21"/>
      <c r="K141" s="21"/>
      <c r="L141" s="21"/>
      <c r="M141" s="20"/>
      <c r="N141" s="20"/>
      <c r="O141" s="20"/>
      <c r="S141"/>
      <c r="T141"/>
    </row>
    <row r="142" spans="1:20" ht="14.5" x14ac:dyDescent="0.35">
      <c r="A142" s="19"/>
      <c r="B142" s="19"/>
      <c r="C142"/>
      <c r="D142" s="20"/>
      <c r="E142" s="20"/>
      <c r="F142" s="20"/>
      <c r="G142" s="20"/>
      <c r="H142" s="53"/>
      <c r="I142" s="21"/>
      <c r="J142" s="21"/>
      <c r="K142" s="21"/>
      <c r="L142" s="21"/>
      <c r="M142" s="20"/>
      <c r="N142" s="20"/>
      <c r="O142" s="20"/>
      <c r="S142"/>
      <c r="T142"/>
    </row>
    <row r="143" spans="1:20" ht="14.5" x14ac:dyDescent="0.35">
      <c r="A143" s="19"/>
      <c r="B143" s="19"/>
      <c r="C143"/>
      <c r="D143" s="20"/>
      <c r="E143" s="20"/>
      <c r="F143" s="20"/>
      <c r="G143" s="20"/>
      <c r="H143" s="53"/>
      <c r="I143" s="21"/>
      <c r="J143" s="21"/>
      <c r="K143" s="21"/>
      <c r="L143" s="21"/>
      <c r="M143" s="20"/>
      <c r="N143" s="20"/>
      <c r="O143" s="20"/>
      <c r="S143"/>
      <c r="T143"/>
    </row>
    <row r="144" spans="1:20" ht="14.5" x14ac:dyDescent="0.35">
      <c r="A144" s="19"/>
      <c r="B144" s="19"/>
      <c r="C144"/>
      <c r="D144" s="20"/>
      <c r="E144" s="20"/>
      <c r="F144" s="20"/>
      <c r="G144" s="20"/>
      <c r="H144" s="53"/>
      <c r="I144" s="21"/>
      <c r="J144" s="21"/>
      <c r="K144" s="21"/>
      <c r="L144" s="21"/>
      <c r="M144" s="20"/>
      <c r="N144" s="20"/>
      <c r="O144" s="20"/>
      <c r="S144"/>
      <c r="T144"/>
    </row>
    <row r="145" spans="1:20" ht="14.5" x14ac:dyDescent="0.35">
      <c r="A145" s="19"/>
      <c r="B145" s="19"/>
      <c r="C145"/>
      <c r="D145" s="20"/>
      <c r="E145" s="20"/>
      <c r="F145" s="20"/>
      <c r="G145" s="20"/>
      <c r="H145" s="53"/>
      <c r="I145" s="21"/>
      <c r="J145" s="21"/>
      <c r="K145" s="21"/>
      <c r="L145" s="21"/>
      <c r="M145" s="20"/>
      <c r="N145" s="20"/>
      <c r="O145" s="20"/>
      <c r="S145"/>
      <c r="T145"/>
    </row>
    <row r="146" spans="1:20" ht="14.5" x14ac:dyDescent="0.35">
      <c r="A146" s="19"/>
      <c r="B146" s="19"/>
      <c r="C146"/>
      <c r="D146" s="20"/>
      <c r="E146" s="20"/>
      <c r="F146" s="20"/>
      <c r="G146" s="20"/>
      <c r="H146" s="53"/>
      <c r="I146" s="21"/>
      <c r="J146" s="21"/>
      <c r="K146" s="21"/>
      <c r="L146" s="21"/>
      <c r="M146" s="20"/>
      <c r="N146" s="20"/>
      <c r="O146" s="20"/>
      <c r="S146"/>
      <c r="T146"/>
    </row>
    <row r="147" spans="1:20" ht="14.5" x14ac:dyDescent="0.35">
      <c r="A147" s="19"/>
      <c r="B147" s="19"/>
      <c r="C147"/>
      <c r="D147" s="20"/>
      <c r="E147" s="20"/>
      <c r="F147" s="20"/>
      <c r="G147" s="20"/>
      <c r="H147" s="53"/>
      <c r="I147" s="21"/>
      <c r="J147" s="21"/>
      <c r="K147" s="21"/>
      <c r="L147" s="21"/>
      <c r="M147" s="20"/>
      <c r="N147" s="20"/>
      <c r="O147" s="20"/>
      <c r="S147"/>
      <c r="T147"/>
    </row>
    <row r="148" spans="1:20" ht="14.5" x14ac:dyDescent="0.35">
      <c r="A148" s="19"/>
      <c r="B148" s="19"/>
      <c r="C148"/>
      <c r="D148" s="20"/>
      <c r="E148" s="20"/>
      <c r="F148" s="20"/>
      <c r="G148" s="20"/>
      <c r="H148" s="53"/>
      <c r="I148" s="21"/>
      <c r="J148" s="21"/>
      <c r="K148" s="21"/>
      <c r="L148" s="21"/>
      <c r="M148" s="20"/>
      <c r="N148" s="20"/>
      <c r="O148" s="20"/>
      <c r="S148"/>
      <c r="T148"/>
    </row>
    <row r="149" spans="1:20" ht="14.5" x14ac:dyDescent="0.35">
      <c r="A149" s="19"/>
      <c r="B149" s="19"/>
      <c r="C149"/>
      <c r="D149" s="20"/>
      <c r="E149" s="20"/>
      <c r="F149" s="20"/>
      <c r="G149" s="20"/>
      <c r="H149" s="53"/>
      <c r="I149" s="21"/>
      <c r="J149" s="21"/>
      <c r="K149" s="21"/>
      <c r="L149" s="21"/>
      <c r="M149" s="20"/>
      <c r="N149" s="20"/>
      <c r="O149" s="20"/>
      <c r="S149"/>
      <c r="T149"/>
    </row>
    <row r="150" spans="1:20" ht="14.5" x14ac:dyDescent="0.35">
      <c r="A150" s="19"/>
      <c r="B150" s="19"/>
      <c r="C150"/>
      <c r="D150" s="20"/>
      <c r="E150" s="20"/>
      <c r="F150" s="20"/>
      <c r="G150" s="20"/>
      <c r="H150" s="53"/>
      <c r="I150" s="21"/>
      <c r="J150" s="21"/>
      <c r="K150" s="21"/>
      <c r="L150" s="21"/>
      <c r="M150" s="20"/>
      <c r="N150" s="20"/>
      <c r="O150" s="20"/>
      <c r="S150"/>
      <c r="T150"/>
    </row>
    <row r="151" spans="1:20" ht="14.5" x14ac:dyDescent="0.35">
      <c r="A151" s="19"/>
      <c r="B151" s="19"/>
      <c r="C151"/>
      <c r="D151" s="20"/>
      <c r="E151" s="20"/>
      <c r="F151" s="20"/>
      <c r="G151" s="20"/>
      <c r="H151" s="53"/>
      <c r="I151" s="21"/>
      <c r="J151" s="21"/>
      <c r="K151" s="21"/>
      <c r="L151" s="21"/>
      <c r="M151" s="20"/>
      <c r="N151" s="20"/>
      <c r="O151" s="20"/>
      <c r="S151"/>
      <c r="T151"/>
    </row>
    <row r="152" spans="1:20" ht="14.5" x14ac:dyDescent="0.35">
      <c r="A152" s="19"/>
      <c r="B152" s="19"/>
      <c r="C152"/>
      <c r="D152" s="20"/>
      <c r="E152" s="20"/>
      <c r="F152" s="20"/>
      <c r="G152" s="20"/>
      <c r="H152" s="53"/>
      <c r="I152" s="21"/>
      <c r="J152" s="21"/>
      <c r="K152" s="21"/>
      <c r="L152" s="21"/>
      <c r="M152" s="20"/>
      <c r="N152" s="20"/>
      <c r="O152" s="20"/>
      <c r="S152"/>
      <c r="T152"/>
    </row>
    <row r="153" spans="1:20" ht="14.5" x14ac:dyDescent="0.35">
      <c r="A153" s="19"/>
      <c r="B153" s="19"/>
      <c r="C153"/>
      <c r="D153" s="20"/>
      <c r="E153" s="20"/>
      <c r="F153" s="20"/>
      <c r="G153" s="20"/>
      <c r="H153" s="53"/>
      <c r="I153" s="21"/>
      <c r="J153" s="21"/>
      <c r="K153" s="21"/>
      <c r="L153" s="21"/>
      <c r="M153" s="20"/>
      <c r="N153" s="20"/>
      <c r="O153" s="20"/>
      <c r="S153"/>
      <c r="T153"/>
    </row>
    <row r="154" spans="1:20" ht="14.5" x14ac:dyDescent="0.35">
      <c r="A154" s="19"/>
      <c r="B154" s="19"/>
      <c r="C154"/>
      <c r="D154" s="20"/>
      <c r="E154" s="20"/>
      <c r="F154" s="20"/>
      <c r="G154" s="20"/>
      <c r="H154" s="53"/>
      <c r="I154" s="21"/>
      <c r="J154" s="21"/>
      <c r="K154" s="21"/>
      <c r="L154" s="21"/>
      <c r="M154" s="20"/>
      <c r="N154" s="20"/>
      <c r="O154" s="20"/>
      <c r="S154"/>
      <c r="T154"/>
    </row>
    <row r="155" spans="1:20" ht="14.5" x14ac:dyDescent="0.35">
      <c r="A155" s="19"/>
      <c r="B155" s="19"/>
      <c r="C155"/>
      <c r="D155" s="20"/>
      <c r="E155" s="20"/>
      <c r="F155" s="20"/>
      <c r="G155" s="20"/>
      <c r="H155" s="53"/>
      <c r="I155" s="21"/>
      <c r="J155" s="21"/>
      <c r="K155" s="21"/>
      <c r="L155" s="21"/>
      <c r="M155" s="20"/>
      <c r="N155" s="20"/>
      <c r="O155" s="20"/>
      <c r="S155"/>
      <c r="T155"/>
    </row>
    <row r="156" spans="1:20" ht="14.5" x14ac:dyDescent="0.35">
      <c r="A156" s="19"/>
      <c r="B156" s="19"/>
      <c r="C156"/>
      <c r="D156" s="20"/>
      <c r="E156" s="20"/>
      <c r="F156" s="20"/>
      <c r="G156" s="20"/>
      <c r="H156" s="53"/>
      <c r="I156" s="21"/>
      <c r="J156" s="21"/>
      <c r="K156" s="21"/>
      <c r="L156" s="21"/>
      <c r="M156" s="20"/>
      <c r="N156" s="20"/>
      <c r="O156" s="20"/>
      <c r="S156"/>
      <c r="T156"/>
    </row>
    <row r="157" spans="1:20" ht="14.5" x14ac:dyDescent="0.35">
      <c r="A157" s="19"/>
      <c r="B157" s="19"/>
      <c r="C157"/>
      <c r="D157" s="20"/>
      <c r="E157" s="20"/>
      <c r="F157" s="20"/>
      <c r="G157" s="20"/>
      <c r="H157" s="53"/>
      <c r="I157" s="21"/>
      <c r="J157" s="21"/>
      <c r="K157" s="21"/>
      <c r="L157" s="21"/>
      <c r="M157" s="20"/>
      <c r="N157" s="20"/>
      <c r="O157" s="20"/>
      <c r="S157"/>
      <c r="T157"/>
    </row>
    <row r="158" spans="1:20" ht="14.5" x14ac:dyDescent="0.35">
      <c r="A158" s="19"/>
      <c r="B158" s="19"/>
      <c r="C158"/>
      <c r="D158" s="20"/>
      <c r="E158" s="20"/>
      <c r="F158" s="20"/>
      <c r="G158" s="20"/>
      <c r="H158" s="53"/>
      <c r="I158" s="21"/>
      <c r="J158" s="21"/>
      <c r="K158" s="21"/>
      <c r="L158" s="21"/>
      <c r="M158" s="20"/>
      <c r="N158" s="20"/>
      <c r="O158" s="20"/>
      <c r="S158"/>
      <c r="T158"/>
    </row>
    <row r="159" spans="1:20" ht="14.5" x14ac:dyDescent="0.35">
      <c r="A159" s="19"/>
      <c r="B159" s="19"/>
      <c r="C159"/>
      <c r="D159" s="20"/>
      <c r="E159" s="20"/>
      <c r="F159" s="20"/>
      <c r="G159" s="20"/>
      <c r="H159" s="53"/>
      <c r="I159" s="21"/>
      <c r="J159" s="21"/>
      <c r="K159" s="21"/>
      <c r="L159" s="21"/>
      <c r="M159" s="20"/>
      <c r="N159" s="20"/>
      <c r="O159" s="20"/>
      <c r="S159"/>
      <c r="T159"/>
    </row>
    <row r="160" spans="1:20" ht="14.5" x14ac:dyDescent="0.35">
      <c r="A160" s="19"/>
      <c r="B160" s="19"/>
      <c r="C160"/>
      <c r="D160" s="20"/>
      <c r="E160" s="20"/>
      <c r="F160" s="20"/>
      <c r="G160" s="20"/>
      <c r="H160" s="53"/>
      <c r="I160" s="21"/>
      <c r="J160" s="21"/>
      <c r="K160" s="21"/>
      <c r="L160" s="21"/>
      <c r="M160" s="20"/>
      <c r="N160" s="20"/>
      <c r="O160" s="20"/>
      <c r="S160"/>
      <c r="T160"/>
    </row>
    <row r="161" spans="1:20" ht="14.5" x14ac:dyDescent="0.35">
      <c r="A161" s="19"/>
      <c r="B161" s="19"/>
      <c r="C161"/>
      <c r="D161" s="20"/>
      <c r="E161" s="20"/>
      <c r="F161" s="20"/>
      <c r="G161" s="20"/>
      <c r="H161" s="53"/>
      <c r="I161" s="21"/>
      <c r="J161" s="21"/>
      <c r="K161" s="21"/>
      <c r="L161" s="21"/>
      <c r="M161" s="20"/>
      <c r="N161" s="20"/>
      <c r="O161" s="20"/>
      <c r="S161"/>
      <c r="T161"/>
    </row>
    <row r="162" spans="1:20" ht="14.5" x14ac:dyDescent="0.35">
      <c r="A162" s="19"/>
      <c r="B162" s="19"/>
      <c r="C162"/>
      <c r="D162" s="20"/>
      <c r="E162" s="20"/>
      <c r="F162" s="20"/>
      <c r="G162" s="20"/>
      <c r="H162" s="53"/>
      <c r="I162" s="21"/>
      <c r="J162" s="21"/>
      <c r="K162" s="21"/>
      <c r="L162" s="21"/>
      <c r="M162" s="20"/>
      <c r="N162" s="20"/>
      <c r="O162" s="20"/>
      <c r="S162"/>
      <c r="T162"/>
    </row>
    <row r="163" spans="1:20" ht="14.5" x14ac:dyDescent="0.35">
      <c r="A163" s="19"/>
      <c r="B163" s="19"/>
      <c r="C163"/>
      <c r="D163" s="20"/>
      <c r="E163" s="20"/>
      <c r="F163" s="20"/>
      <c r="G163" s="20"/>
      <c r="H163" s="53"/>
      <c r="I163" s="21"/>
      <c r="J163" s="21"/>
      <c r="K163" s="21"/>
      <c r="L163" s="21"/>
      <c r="M163" s="20"/>
      <c r="N163" s="20"/>
      <c r="O163" s="20"/>
      <c r="S163"/>
      <c r="T163"/>
    </row>
    <row r="164" spans="1:20" ht="14.5" x14ac:dyDescent="0.35">
      <c r="A164" s="19"/>
      <c r="B164" s="19"/>
      <c r="C164"/>
      <c r="D164" s="20"/>
      <c r="E164" s="20"/>
      <c r="F164" s="20"/>
      <c r="G164" s="20"/>
      <c r="H164" s="53"/>
      <c r="I164" s="21"/>
      <c r="J164" s="21"/>
      <c r="K164" s="21"/>
      <c r="L164" s="21"/>
      <c r="M164" s="20"/>
      <c r="N164" s="20"/>
      <c r="O164" s="20"/>
      <c r="S164"/>
      <c r="T164"/>
    </row>
    <row r="165" spans="1:20" ht="14.5" x14ac:dyDescent="0.35">
      <c r="A165" s="19"/>
      <c r="B165" s="19"/>
      <c r="C165"/>
      <c r="D165" s="20"/>
      <c r="E165" s="20"/>
      <c r="F165" s="20"/>
      <c r="G165" s="20"/>
      <c r="H165" s="53"/>
      <c r="I165" s="21"/>
      <c r="J165" s="21"/>
      <c r="K165" s="21"/>
      <c r="L165" s="21"/>
      <c r="M165" s="20"/>
      <c r="N165" s="20"/>
      <c r="O165" s="20"/>
      <c r="S165"/>
      <c r="T165"/>
    </row>
    <row r="166" spans="1:20" ht="14.5" x14ac:dyDescent="0.35">
      <c r="A166" s="19"/>
      <c r="B166" s="19"/>
      <c r="C166"/>
      <c r="D166" s="20"/>
      <c r="E166" s="20"/>
      <c r="F166" s="20"/>
      <c r="G166" s="20"/>
      <c r="H166" s="53"/>
      <c r="I166" s="21"/>
      <c r="J166" s="21"/>
      <c r="K166" s="21"/>
      <c r="L166" s="21"/>
      <c r="M166" s="20"/>
      <c r="N166" s="20"/>
      <c r="O166" s="20"/>
      <c r="S166"/>
      <c r="T166"/>
    </row>
    <row r="167" spans="1:20" ht="14.5" x14ac:dyDescent="0.35">
      <c r="A167" s="19"/>
      <c r="B167" s="19"/>
      <c r="C167"/>
      <c r="D167" s="20"/>
      <c r="E167" s="20"/>
      <c r="F167" s="20"/>
      <c r="G167" s="20"/>
      <c r="H167" s="53"/>
      <c r="I167" s="21"/>
      <c r="J167" s="21"/>
      <c r="K167" s="21"/>
      <c r="L167" s="21"/>
      <c r="M167" s="20"/>
      <c r="N167" s="20"/>
      <c r="O167" s="20"/>
      <c r="S167"/>
      <c r="T167"/>
    </row>
    <row r="168" spans="1:20" ht="14.5" x14ac:dyDescent="0.35">
      <c r="A168" s="19"/>
      <c r="B168" s="19"/>
      <c r="C168"/>
      <c r="D168" s="20"/>
      <c r="E168" s="20"/>
      <c r="F168" s="20"/>
      <c r="G168" s="20"/>
      <c r="H168" s="53"/>
      <c r="I168" s="21"/>
      <c r="J168" s="21"/>
      <c r="K168" s="21"/>
      <c r="L168" s="21"/>
      <c r="M168" s="20"/>
      <c r="N168" s="20"/>
      <c r="O168" s="20"/>
      <c r="S168"/>
      <c r="T168"/>
    </row>
    <row r="169" spans="1:20" ht="14.5" x14ac:dyDescent="0.35">
      <c r="A169" s="19"/>
      <c r="B169" s="19"/>
      <c r="C169"/>
      <c r="D169" s="20"/>
      <c r="E169" s="20"/>
      <c r="F169" s="20"/>
      <c r="G169" s="20"/>
      <c r="H169" s="53"/>
      <c r="I169" s="21"/>
      <c r="J169" s="21"/>
      <c r="K169" s="21"/>
      <c r="L169" s="21"/>
      <c r="M169" s="20"/>
      <c r="N169" s="20"/>
      <c r="O169" s="20"/>
      <c r="S169"/>
      <c r="T169"/>
    </row>
    <row r="170" spans="1:20" ht="14.5" x14ac:dyDescent="0.35">
      <c r="A170" s="19"/>
      <c r="B170" s="19"/>
      <c r="C170"/>
      <c r="D170" s="20"/>
      <c r="E170" s="20"/>
      <c r="F170" s="20"/>
      <c r="G170" s="20"/>
      <c r="H170" s="53"/>
      <c r="I170" s="21"/>
      <c r="J170" s="21"/>
      <c r="K170" s="21"/>
      <c r="L170" s="21"/>
      <c r="M170" s="20"/>
      <c r="N170" s="20"/>
      <c r="O170" s="20"/>
      <c r="S170"/>
      <c r="T170"/>
    </row>
    <row r="171" spans="1:20" ht="14.5" x14ac:dyDescent="0.35">
      <c r="A171" s="19"/>
      <c r="B171" s="19"/>
      <c r="C171"/>
      <c r="D171" s="20"/>
      <c r="E171" s="20"/>
      <c r="F171" s="20"/>
      <c r="G171" s="20"/>
      <c r="H171" s="53"/>
      <c r="I171" s="21"/>
      <c r="J171" s="21"/>
      <c r="K171" s="21"/>
      <c r="L171" s="21"/>
      <c r="M171" s="20"/>
      <c r="N171" s="20"/>
      <c r="O171" s="20"/>
      <c r="S171"/>
      <c r="T171"/>
    </row>
    <row r="172" spans="1:20" ht="14.5" x14ac:dyDescent="0.35">
      <c r="A172" s="19"/>
      <c r="B172" s="19"/>
      <c r="C172"/>
      <c r="D172" s="20"/>
      <c r="E172" s="20"/>
      <c r="F172" s="20"/>
      <c r="G172" s="20"/>
      <c r="H172" s="53"/>
      <c r="I172" s="21"/>
      <c r="J172" s="21"/>
      <c r="K172" s="21"/>
      <c r="L172" s="21"/>
      <c r="M172" s="20"/>
      <c r="N172" s="20"/>
      <c r="O172" s="20"/>
      <c r="S172"/>
      <c r="T172"/>
    </row>
    <row r="173" spans="1:20" ht="14.5" x14ac:dyDescent="0.35">
      <c r="A173" s="19"/>
      <c r="B173" s="19"/>
      <c r="C173"/>
      <c r="D173" s="20"/>
      <c r="E173" s="20"/>
      <c r="F173" s="20"/>
      <c r="G173" s="20"/>
      <c r="H173" s="53"/>
      <c r="I173" s="21"/>
      <c r="J173" s="21"/>
      <c r="K173" s="21"/>
      <c r="L173" s="21"/>
      <c r="M173" s="20"/>
      <c r="N173" s="20"/>
      <c r="O173" s="20"/>
      <c r="S173"/>
      <c r="T173"/>
    </row>
    <row r="174" spans="1:20" ht="14.5" x14ac:dyDescent="0.35">
      <c r="A174" s="19"/>
      <c r="B174" s="19"/>
      <c r="C174"/>
      <c r="D174" s="20"/>
      <c r="E174" s="20"/>
      <c r="F174" s="20"/>
      <c r="G174" s="20"/>
      <c r="H174" s="53"/>
      <c r="I174" s="21"/>
      <c r="J174" s="21"/>
      <c r="K174" s="21"/>
      <c r="L174" s="21"/>
      <c r="M174" s="20"/>
      <c r="N174" s="20"/>
      <c r="O174" s="20"/>
      <c r="S174"/>
      <c r="T174"/>
    </row>
    <row r="175" spans="1:20" ht="14.5" x14ac:dyDescent="0.35">
      <c r="A175" s="19"/>
      <c r="B175" s="19"/>
      <c r="C175"/>
      <c r="D175" s="20"/>
      <c r="E175" s="20"/>
      <c r="F175" s="20"/>
      <c r="G175" s="20"/>
      <c r="H175" s="53"/>
      <c r="I175" s="21"/>
      <c r="J175" s="21"/>
      <c r="K175" s="21"/>
      <c r="L175" s="21"/>
      <c r="M175" s="20"/>
      <c r="N175" s="20"/>
      <c r="O175" s="20"/>
      <c r="S175"/>
      <c r="T175"/>
    </row>
    <row r="176" spans="1:20" ht="14.5" x14ac:dyDescent="0.35">
      <c r="A176" s="19"/>
      <c r="B176" s="19"/>
      <c r="C176"/>
      <c r="D176" s="20"/>
      <c r="E176" s="20"/>
      <c r="F176" s="20"/>
      <c r="G176" s="20"/>
      <c r="H176" s="53"/>
      <c r="I176" s="21"/>
      <c r="J176" s="21"/>
      <c r="K176" s="21"/>
      <c r="L176" s="21"/>
      <c r="M176" s="20"/>
      <c r="N176" s="20"/>
      <c r="O176" s="20"/>
      <c r="S176"/>
      <c r="T176"/>
    </row>
    <row r="177" spans="1:20" ht="14.5" x14ac:dyDescent="0.35">
      <c r="A177" s="19"/>
      <c r="B177" s="19"/>
      <c r="C177"/>
      <c r="D177" s="20"/>
      <c r="E177" s="20"/>
      <c r="F177" s="20"/>
      <c r="G177" s="20"/>
      <c r="H177" s="53"/>
      <c r="I177" s="21"/>
      <c r="J177" s="21"/>
      <c r="K177" s="21"/>
      <c r="L177" s="21"/>
      <c r="M177" s="20"/>
      <c r="N177" s="20"/>
      <c r="O177" s="20"/>
      <c r="S177"/>
      <c r="T177"/>
    </row>
    <row r="178" spans="1:20" ht="14.5" x14ac:dyDescent="0.35">
      <c r="A178" s="19"/>
      <c r="B178" s="19"/>
      <c r="C178"/>
      <c r="D178" s="20"/>
      <c r="E178" s="20"/>
      <c r="F178" s="20"/>
      <c r="G178" s="20"/>
      <c r="H178" s="53"/>
      <c r="I178" s="21"/>
      <c r="J178" s="21"/>
      <c r="K178" s="21"/>
      <c r="L178" s="21"/>
      <c r="M178" s="20"/>
      <c r="N178" s="20"/>
      <c r="O178" s="20"/>
      <c r="S178"/>
      <c r="T178"/>
    </row>
    <row r="179" spans="1:20" ht="14.5" x14ac:dyDescent="0.35">
      <c r="A179" s="19"/>
      <c r="B179" s="19"/>
      <c r="C179"/>
      <c r="D179" s="20"/>
      <c r="E179" s="20"/>
      <c r="F179" s="20"/>
      <c r="G179" s="20"/>
      <c r="H179" s="53"/>
      <c r="I179" s="21"/>
      <c r="J179" s="21"/>
      <c r="K179" s="21"/>
      <c r="L179" s="21"/>
      <c r="M179" s="20"/>
      <c r="N179" s="20"/>
      <c r="O179" s="20"/>
      <c r="S179"/>
      <c r="T179"/>
    </row>
    <row r="180" spans="1:20" ht="14.5" x14ac:dyDescent="0.35">
      <c r="A180" s="19"/>
      <c r="B180" s="19"/>
      <c r="C180"/>
      <c r="D180" s="20"/>
      <c r="E180" s="20"/>
      <c r="F180" s="20"/>
      <c r="G180" s="20"/>
      <c r="H180" s="53"/>
      <c r="I180" s="21"/>
      <c r="J180" s="21"/>
      <c r="K180" s="21"/>
      <c r="L180" s="21"/>
      <c r="M180" s="20"/>
      <c r="N180" s="20"/>
      <c r="O180" s="20"/>
      <c r="S180"/>
      <c r="T180"/>
    </row>
    <row r="181" spans="1:20" ht="14.5" x14ac:dyDescent="0.35">
      <c r="A181" s="19"/>
      <c r="B181" s="19"/>
      <c r="C181"/>
      <c r="D181" s="20"/>
      <c r="E181" s="20"/>
      <c r="F181" s="20"/>
      <c r="G181" s="20"/>
      <c r="H181" s="53"/>
      <c r="I181" s="21"/>
      <c r="J181" s="21"/>
      <c r="K181" s="21"/>
      <c r="L181" s="21"/>
      <c r="M181" s="20"/>
      <c r="N181" s="20"/>
      <c r="O181" s="20"/>
      <c r="S181"/>
      <c r="T181"/>
    </row>
    <row r="182" spans="1:20" ht="14.5" x14ac:dyDescent="0.35">
      <c r="A182" s="19"/>
      <c r="B182" s="19"/>
      <c r="C182"/>
      <c r="D182" s="20"/>
      <c r="E182" s="20"/>
      <c r="F182" s="20"/>
      <c r="G182" s="20"/>
      <c r="H182" s="53"/>
      <c r="I182" s="21"/>
      <c r="J182" s="21"/>
      <c r="K182" s="21"/>
      <c r="L182" s="21"/>
      <c r="M182" s="20"/>
      <c r="N182" s="20"/>
      <c r="O182" s="20"/>
      <c r="S182"/>
      <c r="T182"/>
    </row>
    <row r="183" spans="1:20" ht="14.5" x14ac:dyDescent="0.35">
      <c r="A183" s="19"/>
      <c r="B183" s="19"/>
      <c r="C183"/>
      <c r="D183" s="20"/>
      <c r="E183" s="20"/>
      <c r="F183" s="20"/>
      <c r="G183" s="20"/>
      <c r="H183" s="53"/>
      <c r="I183" s="21"/>
      <c r="J183" s="21"/>
      <c r="K183" s="21"/>
      <c r="L183" s="21"/>
      <c r="M183" s="20"/>
      <c r="N183" s="20"/>
      <c r="O183" s="20"/>
      <c r="S183"/>
      <c r="T183"/>
    </row>
    <row r="184" spans="1:20" ht="14.5" x14ac:dyDescent="0.35">
      <c r="A184" s="19"/>
      <c r="B184" s="19"/>
      <c r="C184"/>
      <c r="D184" s="20"/>
      <c r="E184" s="20"/>
      <c r="F184" s="20"/>
      <c r="G184" s="20"/>
      <c r="H184" s="53"/>
      <c r="I184" s="21"/>
      <c r="J184" s="21"/>
      <c r="K184" s="21"/>
      <c r="L184" s="21"/>
      <c r="M184" s="20"/>
      <c r="N184" s="20"/>
      <c r="O184" s="20"/>
      <c r="S184"/>
      <c r="T184"/>
    </row>
    <row r="185" spans="1:20" ht="14.5" x14ac:dyDescent="0.35">
      <c r="A185" s="19"/>
      <c r="B185" s="19"/>
      <c r="C185"/>
      <c r="D185" s="20"/>
      <c r="E185" s="20"/>
      <c r="F185" s="20"/>
      <c r="G185" s="20"/>
      <c r="H185" s="53"/>
      <c r="I185" s="21"/>
      <c r="J185" s="21"/>
      <c r="K185" s="21"/>
      <c r="L185" s="21"/>
      <c r="M185" s="20"/>
      <c r="N185" s="20"/>
      <c r="O185" s="20"/>
      <c r="S185"/>
      <c r="T185"/>
    </row>
    <row r="186" spans="1:20" ht="14.5" x14ac:dyDescent="0.35">
      <c r="A186" s="19"/>
      <c r="B186" s="19"/>
      <c r="C186"/>
      <c r="D186" s="20"/>
      <c r="E186" s="20"/>
      <c r="F186" s="20"/>
      <c r="G186" s="20"/>
      <c r="H186" s="53"/>
      <c r="I186" s="21"/>
      <c r="J186" s="21"/>
      <c r="K186" s="21"/>
      <c r="L186" s="21"/>
      <c r="M186" s="20"/>
      <c r="N186" s="20"/>
      <c r="O186" s="20"/>
      <c r="S186"/>
      <c r="T186"/>
    </row>
    <row r="187" spans="1:20" ht="14.5" x14ac:dyDescent="0.35">
      <c r="A187" s="19"/>
      <c r="B187" s="19"/>
      <c r="C187"/>
      <c r="D187" s="20"/>
      <c r="E187" s="20"/>
      <c r="F187" s="20"/>
      <c r="G187" s="20"/>
      <c r="H187" s="53"/>
      <c r="I187" s="21"/>
      <c r="J187" s="21"/>
      <c r="K187" s="21"/>
      <c r="L187" s="21"/>
      <c r="M187" s="20"/>
      <c r="N187" s="20"/>
      <c r="O187" s="20"/>
      <c r="S187"/>
      <c r="T187"/>
    </row>
    <row r="188" spans="1:20" ht="14.5" x14ac:dyDescent="0.35">
      <c r="A188" s="19"/>
      <c r="B188" s="19"/>
      <c r="C188"/>
      <c r="D188" s="20"/>
      <c r="E188" s="20"/>
      <c r="F188" s="20"/>
      <c r="G188" s="20"/>
      <c r="H188" s="53"/>
      <c r="I188" s="21"/>
      <c r="J188" s="21"/>
      <c r="K188" s="21"/>
      <c r="L188" s="21"/>
      <c r="M188" s="20"/>
      <c r="N188" s="20"/>
      <c r="O188" s="20"/>
      <c r="S188"/>
      <c r="T188"/>
    </row>
    <row r="189" spans="1:20" ht="14.5" x14ac:dyDescent="0.35">
      <c r="A189" s="19"/>
      <c r="B189" s="19"/>
      <c r="C189"/>
      <c r="D189" s="20"/>
      <c r="E189" s="20"/>
      <c r="F189" s="20"/>
      <c r="G189" s="20"/>
      <c r="H189" s="53"/>
      <c r="I189" s="21"/>
      <c r="J189" s="21"/>
      <c r="K189" s="21"/>
      <c r="L189" s="21"/>
      <c r="M189" s="20"/>
      <c r="N189" s="20"/>
      <c r="O189" s="20"/>
      <c r="S189"/>
      <c r="T189"/>
    </row>
    <row r="190" spans="1:20" ht="14.5" x14ac:dyDescent="0.35">
      <c r="A190" s="19"/>
      <c r="B190" s="19"/>
      <c r="C190"/>
      <c r="D190" s="20"/>
      <c r="E190" s="20"/>
      <c r="F190" s="20"/>
      <c r="G190" s="20"/>
      <c r="H190" s="53"/>
      <c r="I190" s="21"/>
      <c r="J190" s="21"/>
      <c r="K190" s="21"/>
      <c r="L190" s="21"/>
      <c r="M190" s="20"/>
      <c r="N190" s="20"/>
      <c r="O190" s="20"/>
      <c r="S190"/>
      <c r="T190"/>
    </row>
    <row r="191" spans="1:20" ht="14.5" x14ac:dyDescent="0.35">
      <c r="A191" s="19"/>
      <c r="B191" s="19"/>
      <c r="C191"/>
      <c r="D191" s="20"/>
      <c r="E191" s="20"/>
      <c r="F191" s="20"/>
      <c r="G191" s="20"/>
      <c r="H191" s="53"/>
      <c r="I191" s="21"/>
      <c r="J191" s="21"/>
      <c r="K191" s="21"/>
      <c r="L191" s="21"/>
      <c r="M191" s="20"/>
      <c r="N191" s="20"/>
      <c r="O191" s="20"/>
      <c r="S191"/>
      <c r="T191"/>
    </row>
    <row r="192" spans="1:20" ht="14.5" x14ac:dyDescent="0.35">
      <c r="A192" s="19"/>
      <c r="B192" s="19"/>
      <c r="C192"/>
      <c r="D192" s="20"/>
      <c r="E192" s="20"/>
      <c r="F192" s="20"/>
      <c r="G192" s="20"/>
      <c r="H192" s="53"/>
      <c r="I192" s="21"/>
      <c r="J192" s="21"/>
      <c r="K192" s="21"/>
      <c r="L192" s="21"/>
      <c r="M192" s="20"/>
      <c r="N192" s="20"/>
      <c r="O192" s="20"/>
      <c r="S192"/>
      <c r="T192"/>
    </row>
    <row r="193" spans="1:20" ht="14.5" x14ac:dyDescent="0.35">
      <c r="A193" s="19"/>
      <c r="B193" s="19"/>
      <c r="C193"/>
      <c r="D193" s="20"/>
      <c r="E193" s="20"/>
      <c r="F193" s="20"/>
      <c r="G193" s="20"/>
      <c r="H193" s="53"/>
      <c r="I193" s="21"/>
      <c r="J193" s="21"/>
      <c r="K193" s="21"/>
      <c r="L193" s="21"/>
      <c r="M193" s="20"/>
      <c r="N193" s="20"/>
      <c r="O193" s="20"/>
      <c r="S193"/>
      <c r="T193"/>
    </row>
    <row r="194" spans="1:20" ht="14.5" x14ac:dyDescent="0.35">
      <c r="A194" s="19"/>
      <c r="B194" s="19"/>
      <c r="C194"/>
      <c r="D194" s="20"/>
      <c r="E194" s="20"/>
      <c r="F194" s="20"/>
      <c r="G194" s="20"/>
      <c r="H194" s="53"/>
      <c r="I194" s="21"/>
      <c r="J194" s="21"/>
      <c r="K194" s="21"/>
      <c r="L194" s="21"/>
      <c r="M194" s="20"/>
      <c r="N194" s="20"/>
      <c r="O194" s="20"/>
      <c r="S194"/>
      <c r="T194"/>
    </row>
    <row r="195" spans="1:20" ht="14.5" x14ac:dyDescent="0.35">
      <c r="A195" s="19"/>
      <c r="B195" s="19"/>
      <c r="C195"/>
      <c r="D195" s="20"/>
      <c r="E195" s="20"/>
      <c r="F195" s="20"/>
      <c r="G195" s="20"/>
      <c r="H195" s="53"/>
      <c r="I195" s="21"/>
      <c r="J195" s="21"/>
      <c r="K195" s="21"/>
      <c r="L195" s="21"/>
      <c r="M195" s="20"/>
      <c r="N195" s="20"/>
      <c r="O195" s="20"/>
      <c r="S195"/>
      <c r="T195"/>
    </row>
    <row r="196" spans="1:20" ht="14.5" x14ac:dyDescent="0.35">
      <c r="A196" s="19"/>
      <c r="B196" s="19"/>
      <c r="C196"/>
      <c r="D196" s="20"/>
      <c r="E196" s="20"/>
      <c r="F196" s="20"/>
      <c r="G196" s="20"/>
      <c r="H196" s="53"/>
      <c r="I196" s="21"/>
      <c r="J196" s="21"/>
      <c r="K196" s="21"/>
      <c r="L196" s="21"/>
      <c r="M196" s="20"/>
      <c r="N196" s="20"/>
      <c r="O196" s="20"/>
      <c r="S196"/>
      <c r="T196"/>
    </row>
    <row r="197" spans="1:20" ht="14.5" x14ac:dyDescent="0.35">
      <c r="A197" s="19"/>
      <c r="B197" s="19"/>
      <c r="C197"/>
      <c r="D197" s="20"/>
      <c r="E197" s="20"/>
      <c r="F197" s="20"/>
      <c r="G197" s="20"/>
      <c r="H197" s="53"/>
      <c r="I197" s="21"/>
      <c r="J197" s="21"/>
      <c r="K197" s="21"/>
      <c r="L197" s="21"/>
      <c r="M197" s="20"/>
      <c r="N197" s="20"/>
      <c r="O197" s="20"/>
      <c r="S197"/>
      <c r="T197"/>
    </row>
    <row r="198" spans="1:20" ht="14.5" x14ac:dyDescent="0.35">
      <c r="A198" s="19"/>
      <c r="B198" s="19"/>
      <c r="C198"/>
      <c r="D198" s="20"/>
      <c r="E198" s="20"/>
      <c r="F198" s="20"/>
      <c r="G198" s="20"/>
      <c r="H198" s="53"/>
      <c r="I198" s="21"/>
      <c r="J198" s="21"/>
      <c r="K198" s="21"/>
      <c r="L198" s="21"/>
      <c r="M198" s="20"/>
      <c r="N198" s="20"/>
      <c r="O198" s="20"/>
      <c r="S198"/>
      <c r="T198"/>
    </row>
    <row r="199" spans="1:20" ht="14.5" x14ac:dyDescent="0.35">
      <c r="A199" s="19"/>
      <c r="B199" s="19"/>
      <c r="C199"/>
      <c r="D199" s="20"/>
      <c r="E199" s="20"/>
      <c r="F199" s="20"/>
      <c r="G199" s="20"/>
      <c r="H199" s="53"/>
      <c r="I199" s="21"/>
      <c r="J199" s="21"/>
      <c r="K199" s="21"/>
      <c r="L199" s="21"/>
      <c r="M199" s="20"/>
      <c r="N199" s="20"/>
      <c r="O199" s="20"/>
      <c r="S199"/>
      <c r="T199"/>
    </row>
    <row r="200" spans="1:20" ht="14.5" x14ac:dyDescent="0.35">
      <c r="A200" s="19"/>
      <c r="B200" s="19"/>
      <c r="C200"/>
      <c r="D200" s="20"/>
      <c r="E200" s="20"/>
      <c r="F200" s="20"/>
      <c r="G200" s="20"/>
      <c r="H200" s="53"/>
      <c r="I200" s="21"/>
      <c r="J200" s="21"/>
      <c r="K200" s="21"/>
      <c r="L200" s="21"/>
      <c r="M200" s="20"/>
      <c r="N200" s="20"/>
      <c r="O200" s="20"/>
      <c r="S200"/>
      <c r="T200"/>
    </row>
    <row r="201" spans="1:20" ht="14.5" x14ac:dyDescent="0.35">
      <c r="A201" s="19"/>
      <c r="B201" s="19"/>
      <c r="C201"/>
      <c r="D201" s="20"/>
      <c r="E201" s="20"/>
      <c r="F201" s="20"/>
      <c r="G201" s="20"/>
      <c r="H201" s="53"/>
      <c r="I201" s="21"/>
      <c r="J201" s="21"/>
      <c r="K201" s="21"/>
      <c r="L201" s="21"/>
      <c r="M201" s="20"/>
      <c r="N201" s="20"/>
      <c r="O201" s="20"/>
      <c r="S201"/>
      <c r="T201"/>
    </row>
    <row r="202" spans="1:20" ht="14.5" x14ac:dyDescent="0.35">
      <c r="A202" s="19"/>
      <c r="B202" s="19"/>
      <c r="C202"/>
      <c r="D202" s="20"/>
      <c r="E202" s="20"/>
      <c r="F202" s="20"/>
      <c r="G202" s="20"/>
      <c r="H202" s="53"/>
      <c r="I202" s="21"/>
      <c r="J202" s="21"/>
      <c r="K202" s="21"/>
      <c r="L202" s="21"/>
      <c r="M202" s="20"/>
      <c r="N202" s="20"/>
      <c r="O202" s="20"/>
      <c r="S202"/>
      <c r="T202"/>
    </row>
    <row r="203" spans="1:20" ht="14.5" x14ac:dyDescent="0.35">
      <c r="A203" s="19"/>
      <c r="B203" s="19"/>
      <c r="C203"/>
      <c r="D203" s="20"/>
      <c r="E203" s="20"/>
      <c r="F203" s="20"/>
      <c r="G203" s="20"/>
      <c r="H203" s="53"/>
      <c r="I203" s="21"/>
      <c r="J203" s="21"/>
      <c r="K203" s="21"/>
      <c r="L203" s="21"/>
      <c r="M203" s="20"/>
      <c r="N203" s="20"/>
      <c r="O203" s="20"/>
      <c r="S203"/>
      <c r="T203"/>
    </row>
    <row r="204" spans="1:20" ht="14.5" x14ac:dyDescent="0.35">
      <c r="A204" s="19"/>
      <c r="B204" s="19"/>
      <c r="C204"/>
      <c r="D204" s="20"/>
      <c r="E204" s="20"/>
      <c r="F204" s="20"/>
      <c r="G204" s="20"/>
      <c r="H204" s="53"/>
      <c r="I204" s="21"/>
      <c r="J204" s="21"/>
      <c r="K204" s="21"/>
      <c r="L204" s="21"/>
      <c r="M204" s="20"/>
      <c r="N204" s="20"/>
      <c r="O204" s="20"/>
      <c r="S204"/>
      <c r="T204"/>
    </row>
    <row r="205" spans="1:20" ht="14.5" x14ac:dyDescent="0.35">
      <c r="A205" s="19"/>
      <c r="B205" s="19"/>
      <c r="C205"/>
      <c r="D205" s="20"/>
      <c r="E205" s="20"/>
      <c r="F205" s="20"/>
      <c r="G205" s="20"/>
      <c r="H205" s="53"/>
      <c r="I205" s="21"/>
      <c r="J205" s="21"/>
      <c r="K205" s="21"/>
      <c r="L205" s="21"/>
      <c r="M205" s="20"/>
      <c r="N205" s="20"/>
      <c r="O205" s="20"/>
      <c r="S205"/>
      <c r="T205"/>
    </row>
    <row r="206" spans="1:20" ht="14.5" x14ac:dyDescent="0.35">
      <c r="A206" s="19"/>
      <c r="B206" s="19"/>
      <c r="C206"/>
      <c r="D206" s="20"/>
      <c r="E206" s="20"/>
      <c r="F206" s="20"/>
      <c r="G206" s="20"/>
      <c r="H206" s="53"/>
      <c r="I206" s="21"/>
      <c r="J206" s="21"/>
      <c r="K206" s="21"/>
      <c r="L206" s="21"/>
      <c r="M206" s="20"/>
      <c r="N206" s="20"/>
      <c r="O206" s="20"/>
      <c r="S206"/>
      <c r="T206"/>
    </row>
    <row r="207" spans="1:20" ht="14.5" x14ac:dyDescent="0.35">
      <c r="A207" s="19"/>
      <c r="B207" s="19"/>
      <c r="C207"/>
      <c r="D207" s="20"/>
      <c r="E207" s="20"/>
      <c r="F207" s="20"/>
      <c r="G207" s="20"/>
      <c r="H207" s="53"/>
      <c r="I207" s="21"/>
      <c r="J207" s="21"/>
      <c r="K207" s="21"/>
      <c r="L207" s="21"/>
      <c r="M207" s="20"/>
      <c r="N207" s="20"/>
      <c r="O207" s="20"/>
      <c r="S207"/>
      <c r="T207"/>
    </row>
    <row r="208" spans="1:20" ht="14.5" x14ac:dyDescent="0.35">
      <c r="A208" s="19"/>
      <c r="B208" s="19"/>
      <c r="C208"/>
      <c r="D208" s="20"/>
      <c r="E208" s="20"/>
      <c r="F208" s="20"/>
      <c r="G208" s="20"/>
      <c r="H208" s="53"/>
      <c r="I208" s="21"/>
      <c r="J208" s="21"/>
      <c r="K208" s="21"/>
      <c r="L208" s="21"/>
      <c r="M208" s="20"/>
      <c r="N208" s="20"/>
      <c r="O208" s="20"/>
      <c r="S208"/>
      <c r="T208"/>
    </row>
    <row r="209" spans="1:20" ht="14.5" x14ac:dyDescent="0.35">
      <c r="A209" s="19"/>
      <c r="B209" s="19"/>
      <c r="C209"/>
      <c r="D209" s="20"/>
      <c r="E209" s="20"/>
      <c r="F209" s="20"/>
      <c r="G209" s="20"/>
      <c r="H209" s="53"/>
      <c r="I209" s="21"/>
      <c r="J209" s="21"/>
      <c r="K209" s="21"/>
      <c r="L209" s="21"/>
      <c r="M209" s="20"/>
      <c r="N209" s="20"/>
      <c r="O209" s="20"/>
      <c r="S209"/>
      <c r="T209"/>
    </row>
    <row r="210" spans="1:20" ht="14.5" x14ac:dyDescent="0.35">
      <c r="A210" s="19"/>
      <c r="B210" s="19"/>
      <c r="C210"/>
      <c r="D210" s="20"/>
      <c r="E210" s="20"/>
      <c r="F210" s="20"/>
      <c r="G210" s="20"/>
      <c r="H210" s="53"/>
      <c r="I210" s="21"/>
      <c r="J210" s="21"/>
      <c r="K210" s="21"/>
      <c r="L210" s="21"/>
      <c r="M210" s="20"/>
      <c r="N210" s="20"/>
      <c r="O210" s="20"/>
      <c r="S210"/>
      <c r="T210"/>
    </row>
    <row r="211" spans="1:20" ht="14.5" x14ac:dyDescent="0.35">
      <c r="A211" s="19"/>
      <c r="B211" s="19"/>
      <c r="C211"/>
      <c r="D211" s="20"/>
      <c r="E211" s="20"/>
      <c r="F211" s="20"/>
      <c r="G211" s="20"/>
      <c r="H211" s="53"/>
      <c r="I211" s="21"/>
      <c r="J211" s="21"/>
      <c r="K211" s="21"/>
      <c r="L211" s="21"/>
      <c r="M211" s="20"/>
      <c r="N211" s="20"/>
      <c r="O211" s="20"/>
      <c r="S211"/>
      <c r="T211"/>
    </row>
    <row r="212" spans="1:20" ht="14.5" x14ac:dyDescent="0.35">
      <c r="A212" s="19"/>
      <c r="B212" s="19"/>
      <c r="C212"/>
      <c r="D212" s="20"/>
      <c r="E212" s="20"/>
      <c r="F212" s="20"/>
      <c r="G212" s="20"/>
      <c r="H212" s="53"/>
      <c r="I212" s="21"/>
      <c r="J212" s="21"/>
      <c r="K212" s="21"/>
      <c r="L212" s="21"/>
      <c r="M212" s="20"/>
      <c r="N212" s="20"/>
      <c r="O212" s="20"/>
      <c r="S212"/>
      <c r="T212"/>
    </row>
    <row r="213" spans="1:20" ht="14.5" x14ac:dyDescent="0.35">
      <c r="A213" s="19"/>
      <c r="B213" s="19"/>
      <c r="C213"/>
      <c r="D213" s="20"/>
      <c r="E213" s="20"/>
      <c r="F213" s="20"/>
      <c r="G213" s="20"/>
      <c r="H213" s="53"/>
      <c r="I213" s="21"/>
      <c r="J213" s="21"/>
      <c r="K213" s="21"/>
      <c r="L213" s="21"/>
      <c r="M213" s="20"/>
      <c r="N213" s="20"/>
      <c r="O213" s="20"/>
      <c r="S213"/>
      <c r="T213"/>
    </row>
    <row r="214" spans="1:20" ht="14.5" x14ac:dyDescent="0.35">
      <c r="A214" s="19"/>
      <c r="B214" s="19"/>
      <c r="C214"/>
      <c r="D214" s="20"/>
      <c r="E214" s="20"/>
      <c r="F214" s="20"/>
      <c r="G214" s="20"/>
      <c r="H214" s="53"/>
      <c r="I214" s="21"/>
      <c r="J214" s="21"/>
      <c r="K214" s="21"/>
      <c r="L214" s="21"/>
      <c r="M214" s="20"/>
      <c r="N214" s="20"/>
      <c r="O214" s="20"/>
      <c r="S214"/>
      <c r="T214"/>
    </row>
    <row r="215" spans="1:20" ht="14.5" x14ac:dyDescent="0.35">
      <c r="A215" s="19"/>
      <c r="B215" s="19"/>
      <c r="C215"/>
      <c r="D215" s="20"/>
      <c r="E215" s="20"/>
      <c r="F215" s="20"/>
      <c r="G215" s="20"/>
      <c r="H215" s="53"/>
      <c r="I215" s="21"/>
      <c r="J215" s="21"/>
      <c r="K215" s="21"/>
      <c r="L215" s="21"/>
      <c r="M215" s="20"/>
      <c r="N215" s="20"/>
      <c r="O215" s="20"/>
      <c r="S215"/>
      <c r="T215"/>
    </row>
    <row r="216" spans="1:20" ht="14.5" x14ac:dyDescent="0.35">
      <c r="A216" s="19"/>
      <c r="B216" s="19"/>
      <c r="C216"/>
      <c r="D216" s="20"/>
      <c r="E216" s="20"/>
      <c r="F216" s="20"/>
      <c r="G216" s="20"/>
      <c r="H216" s="53"/>
      <c r="I216" s="21"/>
      <c r="J216" s="21"/>
      <c r="K216" s="21"/>
      <c r="L216" s="21"/>
      <c r="M216" s="20"/>
      <c r="N216" s="20"/>
      <c r="O216" s="20"/>
      <c r="S216"/>
      <c r="T216"/>
    </row>
    <row r="217" spans="1:20" ht="14.5" x14ac:dyDescent="0.35">
      <c r="A217" s="19"/>
      <c r="B217" s="19"/>
      <c r="C217"/>
      <c r="D217" s="20"/>
      <c r="E217" s="20"/>
      <c r="F217" s="20"/>
      <c r="G217" s="20"/>
      <c r="H217" s="53"/>
      <c r="I217" s="21"/>
      <c r="J217" s="21"/>
      <c r="K217" s="21"/>
      <c r="L217" s="21"/>
      <c r="M217" s="20"/>
      <c r="N217" s="20"/>
      <c r="O217" s="20"/>
      <c r="S217"/>
      <c r="T217"/>
    </row>
    <row r="218" spans="1:20" ht="14.5" x14ac:dyDescent="0.35">
      <c r="A218" s="19"/>
      <c r="B218" s="19"/>
      <c r="C218"/>
      <c r="D218" s="20"/>
      <c r="E218" s="20"/>
      <c r="F218" s="20"/>
      <c r="G218" s="20"/>
      <c r="H218" s="53"/>
      <c r="I218" s="21"/>
      <c r="J218" s="21"/>
      <c r="K218" s="21"/>
      <c r="L218" s="21"/>
      <c r="M218" s="20"/>
      <c r="N218" s="20"/>
      <c r="O218" s="20"/>
      <c r="S218"/>
      <c r="T218"/>
    </row>
    <row r="219" spans="1:20" ht="14.5" x14ac:dyDescent="0.35">
      <c r="A219" s="19"/>
      <c r="B219" s="19"/>
      <c r="C219"/>
      <c r="D219" s="20"/>
      <c r="E219" s="20"/>
      <c r="F219" s="20"/>
      <c r="G219" s="20"/>
      <c r="H219" s="53"/>
      <c r="I219" s="21"/>
      <c r="J219" s="21"/>
      <c r="K219" s="21"/>
      <c r="L219" s="21"/>
      <c r="M219" s="20"/>
      <c r="N219" s="20"/>
      <c r="O219" s="20"/>
      <c r="S219"/>
      <c r="T219"/>
    </row>
    <row r="220" spans="1:20" ht="14.5" x14ac:dyDescent="0.35">
      <c r="A220" s="19"/>
      <c r="B220" s="19"/>
      <c r="C220"/>
      <c r="D220" s="20"/>
      <c r="E220" s="20"/>
      <c r="F220" s="20"/>
      <c r="G220" s="20"/>
      <c r="H220" s="53"/>
      <c r="I220" s="21"/>
      <c r="J220" s="21"/>
      <c r="K220" s="21"/>
      <c r="L220" s="21"/>
      <c r="M220" s="20"/>
      <c r="N220" s="20"/>
      <c r="O220" s="20"/>
      <c r="S220"/>
      <c r="T220"/>
    </row>
    <row r="221" spans="1:20" ht="14.5" x14ac:dyDescent="0.35">
      <c r="A221" s="19"/>
      <c r="B221" s="19"/>
      <c r="C221"/>
      <c r="D221" s="20"/>
      <c r="E221" s="20"/>
      <c r="F221" s="20"/>
      <c r="G221" s="20"/>
      <c r="H221" s="53"/>
      <c r="I221" s="21"/>
      <c r="J221" s="21"/>
      <c r="K221" s="21"/>
      <c r="L221" s="21"/>
      <c r="M221" s="20"/>
      <c r="N221" s="20"/>
      <c r="O221" s="20"/>
      <c r="S221"/>
      <c r="T221"/>
    </row>
    <row r="222" spans="1:20" ht="14.5" x14ac:dyDescent="0.35">
      <c r="A222" s="19"/>
      <c r="B222" s="19"/>
      <c r="C222"/>
      <c r="D222" s="20"/>
      <c r="E222" s="20"/>
      <c r="F222" s="20"/>
      <c r="G222" s="20"/>
      <c r="H222" s="53"/>
      <c r="I222" s="21"/>
      <c r="J222" s="21"/>
      <c r="K222" s="21"/>
      <c r="L222" s="21"/>
      <c r="M222" s="20"/>
      <c r="N222" s="20"/>
      <c r="O222" s="20"/>
      <c r="S222"/>
      <c r="T222"/>
    </row>
    <row r="223" spans="1:20" ht="14.5" x14ac:dyDescent="0.35">
      <c r="A223" s="19"/>
      <c r="B223" s="19"/>
      <c r="C223"/>
      <c r="D223" s="20"/>
      <c r="E223" s="20"/>
      <c r="F223" s="20"/>
      <c r="G223" s="20"/>
      <c r="H223" s="53"/>
      <c r="I223" s="21"/>
      <c r="J223" s="21"/>
      <c r="K223" s="21"/>
      <c r="L223" s="21"/>
      <c r="M223" s="20"/>
      <c r="N223" s="20"/>
      <c r="O223" s="20"/>
      <c r="S223"/>
      <c r="T223"/>
    </row>
    <row r="224" spans="1:20" ht="14.5" x14ac:dyDescent="0.35">
      <c r="A224" s="19"/>
      <c r="B224" s="19"/>
      <c r="C224"/>
      <c r="D224" s="20"/>
      <c r="E224" s="20"/>
      <c r="F224" s="20"/>
      <c r="G224" s="20"/>
      <c r="H224" s="53"/>
      <c r="I224" s="21"/>
      <c r="J224" s="21"/>
      <c r="K224" s="21"/>
      <c r="L224" s="21"/>
      <c r="M224" s="20"/>
      <c r="N224" s="20"/>
      <c r="O224" s="20"/>
      <c r="S224"/>
      <c r="T224"/>
    </row>
    <row r="225" spans="1:20" ht="14.5" x14ac:dyDescent="0.35">
      <c r="A225" s="19"/>
      <c r="B225" s="19"/>
      <c r="C225"/>
      <c r="D225" s="20"/>
      <c r="E225" s="20"/>
      <c r="F225" s="20"/>
      <c r="G225" s="20"/>
      <c r="H225" s="53"/>
      <c r="I225" s="21"/>
      <c r="J225" s="21"/>
      <c r="K225" s="21"/>
      <c r="L225" s="21"/>
      <c r="M225" s="20"/>
      <c r="N225" s="20"/>
      <c r="O225" s="20"/>
      <c r="S225"/>
      <c r="T225"/>
    </row>
    <row r="226" spans="1:20" ht="14.5" x14ac:dyDescent="0.35">
      <c r="A226" s="19"/>
      <c r="B226" s="19"/>
      <c r="C226"/>
      <c r="D226" s="20"/>
      <c r="E226" s="20"/>
      <c r="F226" s="20"/>
      <c r="G226" s="20"/>
      <c r="H226" s="53"/>
      <c r="I226" s="21"/>
      <c r="J226" s="21"/>
      <c r="K226" s="21"/>
      <c r="L226" s="21"/>
      <c r="M226" s="20"/>
      <c r="N226" s="20"/>
      <c r="O226" s="20"/>
      <c r="S226"/>
      <c r="T226"/>
    </row>
    <row r="227" spans="1:20" ht="14.5" x14ac:dyDescent="0.35">
      <c r="A227" s="19"/>
      <c r="B227" s="19"/>
      <c r="C227"/>
      <c r="D227" s="20"/>
      <c r="E227" s="20"/>
      <c r="F227" s="20"/>
      <c r="G227" s="20"/>
      <c r="H227" s="53"/>
      <c r="I227" s="21"/>
      <c r="J227" s="21"/>
      <c r="K227" s="21"/>
      <c r="L227" s="21"/>
      <c r="M227" s="20"/>
      <c r="N227" s="20"/>
      <c r="O227" s="20"/>
      <c r="S227"/>
      <c r="T227"/>
    </row>
    <row r="228" spans="1:20" ht="14.5" x14ac:dyDescent="0.35">
      <c r="A228" s="19"/>
      <c r="B228" s="19"/>
      <c r="C228"/>
      <c r="D228" s="20"/>
      <c r="E228" s="20"/>
      <c r="F228" s="20"/>
      <c r="G228" s="20"/>
      <c r="H228" s="53"/>
      <c r="I228" s="21"/>
      <c r="J228" s="21"/>
      <c r="K228" s="21"/>
      <c r="L228" s="21"/>
      <c r="M228" s="20"/>
      <c r="N228" s="20"/>
      <c r="O228" s="20"/>
      <c r="S228"/>
      <c r="T228"/>
    </row>
    <row r="229" spans="1:20" ht="14.5" x14ac:dyDescent="0.35">
      <c r="A229" s="19"/>
      <c r="B229" s="19"/>
      <c r="C229"/>
      <c r="D229" s="20"/>
      <c r="E229" s="20"/>
      <c r="F229" s="20"/>
      <c r="G229" s="20"/>
      <c r="H229" s="53"/>
      <c r="I229" s="21"/>
      <c r="J229" s="21"/>
      <c r="K229" s="21"/>
      <c r="L229" s="21"/>
      <c r="M229" s="20"/>
      <c r="N229" s="20"/>
      <c r="O229" s="20"/>
      <c r="S229"/>
      <c r="T229"/>
    </row>
    <row r="230" spans="1:20" ht="14.5" x14ac:dyDescent="0.35">
      <c r="A230" s="19"/>
      <c r="B230" s="19"/>
      <c r="C230"/>
      <c r="D230" s="20"/>
      <c r="E230" s="20"/>
      <c r="F230" s="20"/>
      <c r="G230" s="20"/>
      <c r="H230" s="53"/>
      <c r="I230" s="21"/>
      <c r="J230" s="21"/>
      <c r="K230" s="21"/>
      <c r="L230" s="21"/>
      <c r="M230" s="20"/>
      <c r="N230" s="20"/>
      <c r="O230" s="20"/>
      <c r="S230"/>
      <c r="T230"/>
    </row>
    <row r="231" spans="1:20" ht="14.5" x14ac:dyDescent="0.35">
      <c r="A231" s="19"/>
      <c r="B231" s="19"/>
      <c r="C231"/>
      <c r="D231" s="20"/>
      <c r="E231" s="20"/>
      <c r="F231" s="20"/>
      <c r="G231" s="20"/>
      <c r="H231" s="53"/>
      <c r="I231" s="21"/>
      <c r="J231" s="21"/>
      <c r="K231" s="21"/>
      <c r="L231" s="21"/>
      <c r="M231" s="20"/>
      <c r="N231" s="20"/>
      <c r="O231" s="20"/>
      <c r="S231"/>
      <c r="T231"/>
    </row>
    <row r="232" spans="1:20" ht="14.5" x14ac:dyDescent="0.35">
      <c r="A232" s="19"/>
      <c r="B232" s="19"/>
      <c r="C232"/>
      <c r="D232" s="20"/>
      <c r="E232" s="20"/>
      <c r="F232" s="20"/>
      <c r="G232" s="20"/>
      <c r="H232" s="53"/>
      <c r="I232" s="21"/>
      <c r="J232" s="21"/>
      <c r="K232" s="21"/>
      <c r="L232" s="21"/>
      <c r="M232" s="20"/>
      <c r="N232" s="20"/>
      <c r="O232" s="20"/>
      <c r="S232"/>
      <c r="T232"/>
    </row>
    <row r="233" spans="1:20" ht="14.5" x14ac:dyDescent="0.35">
      <c r="A233" s="19"/>
      <c r="B233" s="19"/>
      <c r="C233"/>
      <c r="D233" s="20"/>
      <c r="E233" s="20"/>
      <c r="F233" s="20"/>
      <c r="G233" s="20"/>
      <c r="H233" s="53"/>
      <c r="I233" s="21"/>
      <c r="J233" s="21"/>
      <c r="K233" s="21"/>
      <c r="L233" s="21"/>
      <c r="M233" s="20"/>
      <c r="N233" s="20"/>
      <c r="O233" s="20"/>
      <c r="S233"/>
      <c r="T233"/>
    </row>
    <row r="234" spans="1:20" ht="14.5" x14ac:dyDescent="0.35">
      <c r="A234" s="19"/>
      <c r="B234" s="19"/>
      <c r="C234"/>
      <c r="D234" s="20"/>
      <c r="E234" s="20"/>
      <c r="F234" s="20"/>
      <c r="G234" s="20"/>
      <c r="H234" s="53"/>
      <c r="I234" s="21"/>
      <c r="J234" s="21"/>
      <c r="K234" s="21"/>
      <c r="L234" s="21"/>
      <c r="M234" s="20"/>
      <c r="N234" s="20"/>
      <c r="O234" s="20"/>
      <c r="S234"/>
      <c r="T234"/>
    </row>
    <row r="235" spans="1:20" ht="14.5" x14ac:dyDescent="0.35">
      <c r="A235" s="19"/>
      <c r="B235" s="19"/>
      <c r="C235"/>
      <c r="D235" s="20"/>
      <c r="E235" s="20"/>
      <c r="F235" s="20"/>
      <c r="G235" s="20"/>
      <c r="H235" s="53"/>
      <c r="I235" s="21"/>
      <c r="J235" s="21"/>
      <c r="K235" s="21"/>
      <c r="L235" s="21"/>
      <c r="M235" s="20"/>
      <c r="N235" s="20"/>
      <c r="O235" s="20"/>
      <c r="S235"/>
      <c r="T235"/>
    </row>
    <row r="236" spans="1:20" ht="14.5" x14ac:dyDescent="0.35">
      <c r="A236" s="19"/>
      <c r="B236" s="19"/>
      <c r="C236"/>
      <c r="D236" s="20"/>
      <c r="E236" s="20"/>
      <c r="F236" s="20"/>
      <c r="G236" s="20"/>
      <c r="H236" s="53"/>
      <c r="I236" s="21"/>
      <c r="J236" s="21"/>
      <c r="K236" s="21"/>
      <c r="L236" s="21"/>
      <c r="M236" s="20"/>
      <c r="N236" s="20"/>
      <c r="O236" s="20"/>
      <c r="S236"/>
      <c r="T236"/>
    </row>
    <row r="237" spans="1:20" ht="14.5" x14ac:dyDescent="0.35">
      <c r="A237" s="19"/>
      <c r="B237" s="19"/>
      <c r="C237"/>
      <c r="D237" s="20"/>
      <c r="E237" s="20"/>
      <c r="F237" s="20"/>
      <c r="G237" s="20"/>
      <c r="H237" s="53"/>
      <c r="I237" s="21"/>
      <c r="J237" s="21"/>
      <c r="K237" s="21"/>
      <c r="L237" s="21"/>
      <c r="M237" s="20"/>
      <c r="N237" s="20"/>
      <c r="O237" s="20"/>
      <c r="S237"/>
      <c r="T237"/>
    </row>
    <row r="238" spans="1:20" ht="14.5" x14ac:dyDescent="0.35">
      <c r="A238" s="19"/>
      <c r="B238" s="19"/>
      <c r="C238"/>
      <c r="D238" s="20"/>
      <c r="E238" s="20"/>
      <c r="F238" s="20"/>
      <c r="G238" s="20"/>
      <c r="H238" s="53"/>
      <c r="I238" s="21"/>
      <c r="J238" s="21"/>
      <c r="K238" s="21"/>
      <c r="L238" s="21"/>
      <c r="M238" s="20"/>
      <c r="N238" s="20"/>
      <c r="O238" s="20"/>
      <c r="S238"/>
      <c r="T238"/>
    </row>
    <row r="239" spans="1:20" ht="14.5" x14ac:dyDescent="0.35">
      <c r="A239" s="19"/>
      <c r="B239" s="19"/>
      <c r="C239"/>
      <c r="D239" s="20"/>
      <c r="E239" s="20"/>
      <c r="F239" s="20"/>
      <c r="G239" s="20"/>
      <c r="H239" s="53"/>
      <c r="I239" s="21"/>
      <c r="J239" s="21"/>
      <c r="K239" s="21"/>
      <c r="L239" s="21"/>
      <c r="M239" s="20"/>
      <c r="N239" s="20"/>
      <c r="O239" s="20"/>
      <c r="S239"/>
      <c r="T239"/>
    </row>
    <row r="240" spans="1:20" ht="14.5" x14ac:dyDescent="0.35">
      <c r="A240" s="19"/>
      <c r="B240" s="19"/>
      <c r="C240"/>
      <c r="D240" s="20"/>
      <c r="E240" s="20"/>
      <c r="F240" s="20"/>
      <c r="G240" s="20"/>
      <c r="H240" s="53"/>
      <c r="I240" s="21"/>
      <c r="J240" s="21"/>
      <c r="K240" s="21"/>
      <c r="L240" s="21"/>
      <c r="M240" s="20"/>
      <c r="N240" s="20"/>
      <c r="O240" s="20"/>
      <c r="S240"/>
      <c r="T240"/>
    </row>
    <row r="241" spans="1:20" ht="14.5" x14ac:dyDescent="0.35">
      <c r="A241" s="19"/>
      <c r="B241" s="19"/>
      <c r="C241"/>
      <c r="D241" s="20"/>
      <c r="E241" s="20"/>
      <c r="F241" s="20"/>
      <c r="G241" s="20"/>
      <c r="H241" s="53"/>
      <c r="I241" s="21"/>
      <c r="J241" s="21"/>
      <c r="K241" s="21"/>
      <c r="L241" s="21"/>
      <c r="M241" s="20"/>
      <c r="N241" s="20"/>
      <c r="O241" s="20"/>
      <c r="S241"/>
      <c r="T241"/>
    </row>
    <row r="242" spans="1:20" ht="14.5" x14ac:dyDescent="0.35">
      <c r="A242" s="19"/>
      <c r="B242" s="19"/>
      <c r="C242"/>
      <c r="D242" s="20"/>
      <c r="E242" s="20"/>
      <c r="F242" s="20"/>
      <c r="G242" s="20"/>
      <c r="H242" s="53"/>
      <c r="I242" s="21"/>
      <c r="J242" s="21"/>
      <c r="K242" s="21"/>
      <c r="L242" s="21"/>
      <c r="M242" s="20"/>
      <c r="N242" s="20"/>
      <c r="O242" s="20"/>
      <c r="S242"/>
      <c r="T242"/>
    </row>
    <row r="243" spans="1:20" ht="14.5" x14ac:dyDescent="0.35">
      <c r="A243" s="19"/>
      <c r="B243" s="19"/>
      <c r="C243"/>
      <c r="D243" s="20"/>
      <c r="E243" s="20"/>
      <c r="F243" s="20"/>
      <c r="G243" s="20"/>
      <c r="H243" s="53"/>
      <c r="I243" s="21"/>
      <c r="J243" s="21"/>
      <c r="K243" s="21"/>
      <c r="L243" s="21"/>
      <c r="M243" s="20"/>
      <c r="N243" s="20"/>
      <c r="O243" s="20"/>
      <c r="S243"/>
      <c r="T243"/>
    </row>
    <row r="244" spans="1:20" ht="14.5" x14ac:dyDescent="0.35">
      <c r="A244" s="19"/>
      <c r="B244" s="19"/>
      <c r="C244"/>
      <c r="D244" s="20"/>
      <c r="E244" s="20"/>
      <c r="F244" s="20"/>
      <c r="G244" s="20"/>
      <c r="H244" s="53"/>
      <c r="I244" s="21"/>
      <c r="J244" s="21"/>
      <c r="K244" s="21"/>
      <c r="L244" s="21"/>
      <c r="M244" s="20"/>
      <c r="N244" s="20"/>
      <c r="O244" s="20"/>
      <c r="S244"/>
      <c r="T244"/>
    </row>
    <row r="245" spans="1:20" ht="14.5" x14ac:dyDescent="0.35">
      <c r="A245" s="19"/>
      <c r="B245" s="19"/>
      <c r="C245"/>
      <c r="D245" s="20"/>
      <c r="E245" s="20"/>
      <c r="F245" s="20"/>
      <c r="G245" s="20"/>
      <c r="H245" s="53"/>
      <c r="I245" s="21"/>
      <c r="J245" s="21"/>
      <c r="K245" s="21"/>
      <c r="L245" s="21"/>
      <c r="M245" s="20"/>
      <c r="N245" s="20"/>
      <c r="O245" s="20"/>
      <c r="S245"/>
      <c r="T245"/>
    </row>
    <row r="246" spans="1:20" ht="14.5" x14ac:dyDescent="0.35">
      <c r="A246" s="19"/>
      <c r="B246" s="19"/>
      <c r="C246"/>
      <c r="D246" s="20"/>
      <c r="E246" s="20"/>
      <c r="F246" s="20"/>
      <c r="G246" s="20"/>
      <c r="H246" s="53"/>
      <c r="I246" s="21"/>
      <c r="J246" s="21"/>
      <c r="K246" s="21"/>
      <c r="L246" s="21"/>
      <c r="M246" s="20"/>
      <c r="N246" s="20"/>
      <c r="O246" s="20"/>
      <c r="S246"/>
      <c r="T246"/>
    </row>
    <row r="247" spans="1:20" ht="14.5" x14ac:dyDescent="0.35">
      <c r="A247" s="19"/>
      <c r="B247" s="19"/>
      <c r="C247"/>
      <c r="D247" s="20"/>
      <c r="E247" s="20"/>
      <c r="F247" s="20"/>
      <c r="G247" s="20"/>
      <c r="H247" s="53"/>
      <c r="I247" s="21"/>
      <c r="J247" s="21"/>
      <c r="K247" s="21"/>
      <c r="L247" s="21"/>
      <c r="M247" s="20"/>
      <c r="N247" s="20"/>
      <c r="O247" s="20"/>
      <c r="S247"/>
      <c r="T247"/>
    </row>
    <row r="248" spans="1:20" ht="14.5" x14ac:dyDescent="0.35">
      <c r="A248" s="19"/>
      <c r="B248" s="19"/>
      <c r="C248"/>
      <c r="D248" s="20"/>
      <c r="E248" s="20"/>
      <c r="F248" s="20"/>
      <c r="G248" s="20"/>
      <c r="H248" s="53"/>
      <c r="I248" s="21"/>
      <c r="J248" s="21"/>
      <c r="K248" s="21"/>
      <c r="L248" s="21"/>
      <c r="M248" s="20"/>
      <c r="N248" s="20"/>
      <c r="O248" s="20"/>
      <c r="S248"/>
      <c r="T248"/>
    </row>
    <row r="249" spans="1:20" ht="14.5" x14ac:dyDescent="0.35">
      <c r="A249" s="19"/>
      <c r="B249" s="19"/>
      <c r="C249"/>
      <c r="D249" s="20"/>
      <c r="E249" s="20"/>
      <c r="F249" s="20"/>
      <c r="G249" s="20"/>
      <c r="H249" s="53"/>
      <c r="I249" s="21"/>
      <c r="J249" s="21"/>
      <c r="K249" s="21"/>
      <c r="L249" s="21"/>
      <c r="M249" s="20"/>
      <c r="N249" s="20"/>
      <c r="O249" s="20"/>
      <c r="S249"/>
      <c r="T249"/>
    </row>
    <row r="250" spans="1:20" ht="14.5" x14ac:dyDescent="0.35">
      <c r="A250" s="19"/>
      <c r="B250" s="19"/>
      <c r="C250"/>
      <c r="D250" s="20"/>
      <c r="E250" s="20"/>
      <c r="F250" s="20"/>
      <c r="G250" s="20"/>
      <c r="H250" s="53"/>
      <c r="I250" s="21"/>
      <c r="J250" s="21"/>
      <c r="K250" s="21"/>
      <c r="L250" s="21"/>
      <c r="M250" s="20"/>
      <c r="N250" s="20"/>
      <c r="O250" s="20"/>
      <c r="S250"/>
      <c r="T250"/>
    </row>
    <row r="251" spans="1:20" ht="14.5" x14ac:dyDescent="0.35">
      <c r="A251" s="19"/>
      <c r="B251" s="19"/>
      <c r="C251"/>
      <c r="D251" s="20"/>
      <c r="E251" s="20"/>
      <c r="F251" s="20"/>
      <c r="G251" s="20"/>
      <c r="H251" s="53"/>
      <c r="I251" s="21"/>
      <c r="J251" s="21"/>
      <c r="K251" s="21"/>
      <c r="L251" s="21"/>
      <c r="M251" s="20"/>
      <c r="N251" s="20"/>
      <c r="O251" s="20"/>
      <c r="S251"/>
      <c r="T251"/>
    </row>
    <row r="252" spans="1:20" ht="14.5" x14ac:dyDescent="0.35">
      <c r="A252" s="19"/>
      <c r="B252" s="19"/>
      <c r="C252"/>
      <c r="D252" s="20"/>
      <c r="E252" s="20"/>
      <c r="F252" s="20"/>
      <c r="G252" s="20"/>
      <c r="H252" s="53"/>
      <c r="I252" s="21"/>
      <c r="J252" s="21"/>
      <c r="K252" s="21"/>
      <c r="L252" s="21"/>
      <c r="M252" s="20"/>
      <c r="N252" s="20"/>
      <c r="O252" s="20"/>
      <c r="S252"/>
      <c r="T252"/>
    </row>
    <row r="253" spans="1:20" ht="14.5" x14ac:dyDescent="0.35">
      <c r="A253" s="19"/>
      <c r="B253" s="19"/>
      <c r="C253"/>
      <c r="D253" s="20"/>
      <c r="E253" s="20"/>
      <c r="F253" s="20"/>
      <c r="G253" s="20"/>
      <c r="H253" s="53"/>
      <c r="I253" s="21"/>
      <c r="J253" s="21"/>
      <c r="K253" s="21"/>
      <c r="L253" s="21"/>
      <c r="M253" s="20"/>
      <c r="N253" s="20"/>
      <c r="O253" s="20"/>
      <c r="S253"/>
      <c r="T253"/>
    </row>
    <row r="254" spans="1:20" ht="14.5" x14ac:dyDescent="0.35">
      <c r="A254" s="19"/>
      <c r="B254" s="19"/>
      <c r="C254"/>
      <c r="D254" s="20"/>
      <c r="E254" s="20"/>
      <c r="F254" s="20"/>
      <c r="G254" s="20"/>
      <c r="H254" s="53"/>
      <c r="I254" s="21"/>
      <c r="J254" s="21"/>
      <c r="K254" s="21"/>
      <c r="L254" s="21"/>
      <c r="M254" s="20"/>
      <c r="N254" s="20"/>
      <c r="O254" s="20"/>
      <c r="S254"/>
      <c r="T254"/>
    </row>
    <row r="255" spans="1:20" ht="14.5" x14ac:dyDescent="0.35">
      <c r="A255" s="19"/>
      <c r="B255" s="19"/>
      <c r="C255"/>
      <c r="D255" s="20"/>
      <c r="E255" s="20"/>
      <c r="F255" s="20"/>
      <c r="G255" s="20"/>
      <c r="H255" s="53"/>
      <c r="I255" s="21"/>
      <c r="J255" s="21"/>
      <c r="K255" s="21"/>
      <c r="L255" s="21"/>
      <c r="M255" s="20"/>
      <c r="N255" s="20"/>
      <c r="O255" s="20"/>
      <c r="S255"/>
      <c r="T255"/>
    </row>
    <row r="256" spans="1:20" ht="14.5" x14ac:dyDescent="0.35">
      <c r="A256" s="19"/>
      <c r="B256" s="19"/>
      <c r="C256"/>
      <c r="D256" s="20"/>
      <c r="E256" s="20"/>
      <c r="F256" s="20"/>
      <c r="G256" s="20"/>
      <c r="H256" s="53"/>
      <c r="I256" s="21"/>
      <c r="J256" s="21"/>
      <c r="K256" s="21"/>
      <c r="L256" s="21"/>
      <c r="M256" s="20"/>
      <c r="N256" s="20"/>
      <c r="O256" s="20"/>
      <c r="S256"/>
      <c r="T256"/>
    </row>
    <row r="257" spans="1:20" ht="14.5" x14ac:dyDescent="0.35">
      <c r="A257" s="19"/>
      <c r="B257" s="19"/>
      <c r="C257"/>
      <c r="D257" s="20"/>
      <c r="E257" s="20"/>
      <c r="F257" s="20"/>
      <c r="G257" s="20"/>
      <c r="H257" s="53"/>
      <c r="I257" s="21"/>
      <c r="J257" s="21"/>
      <c r="K257" s="21"/>
      <c r="L257" s="21"/>
      <c r="M257" s="20"/>
      <c r="N257" s="20"/>
      <c r="O257" s="20"/>
      <c r="S257"/>
      <c r="T257"/>
    </row>
    <row r="258" spans="1:20" ht="14.5" x14ac:dyDescent="0.35">
      <c r="A258" s="19"/>
      <c r="B258" s="19"/>
      <c r="C258"/>
      <c r="D258" s="20"/>
      <c r="E258" s="20"/>
      <c r="F258" s="20"/>
      <c r="G258" s="20"/>
      <c r="H258" s="53"/>
      <c r="I258" s="21"/>
      <c r="J258" s="21"/>
      <c r="K258" s="21"/>
      <c r="L258" s="21"/>
      <c r="M258" s="20"/>
      <c r="N258" s="20"/>
      <c r="O258" s="20"/>
      <c r="S258"/>
      <c r="T258"/>
    </row>
    <row r="259" spans="1:20" ht="14.5" x14ac:dyDescent="0.35">
      <c r="A259" s="19"/>
      <c r="B259" s="19"/>
      <c r="C259"/>
      <c r="D259" s="20"/>
      <c r="E259" s="20"/>
      <c r="F259" s="20"/>
      <c r="G259" s="20"/>
      <c r="H259" s="53"/>
      <c r="I259" s="21"/>
      <c r="J259" s="21"/>
      <c r="K259" s="21"/>
      <c r="L259" s="21"/>
      <c r="M259" s="20"/>
      <c r="N259" s="20"/>
      <c r="O259" s="20"/>
      <c r="S259"/>
      <c r="T259"/>
    </row>
    <row r="260" spans="1:20" ht="14.5" x14ac:dyDescent="0.35">
      <c r="A260" s="19"/>
      <c r="B260" s="19"/>
      <c r="C260"/>
      <c r="D260" s="20"/>
      <c r="E260" s="20"/>
      <c r="F260" s="20"/>
      <c r="G260" s="20"/>
      <c r="H260" s="53"/>
      <c r="I260" s="21"/>
      <c r="J260" s="21"/>
      <c r="K260" s="21"/>
      <c r="L260" s="21"/>
      <c r="M260" s="20"/>
      <c r="N260" s="20"/>
      <c r="O260" s="20"/>
      <c r="S260"/>
      <c r="T260"/>
    </row>
    <row r="261" spans="1:20" ht="14.5" x14ac:dyDescent="0.35">
      <c r="A261" s="19"/>
      <c r="B261" s="19"/>
      <c r="C261"/>
      <c r="D261" s="20"/>
      <c r="E261" s="20"/>
      <c r="F261" s="20"/>
      <c r="G261" s="20"/>
      <c r="H261" s="53"/>
      <c r="I261" s="21"/>
      <c r="J261" s="21"/>
      <c r="K261" s="21"/>
      <c r="L261" s="21"/>
      <c r="M261" s="20"/>
      <c r="N261" s="20"/>
      <c r="O261" s="20"/>
      <c r="S261"/>
      <c r="T261"/>
    </row>
    <row r="262" spans="1:20" ht="14.5" x14ac:dyDescent="0.35">
      <c r="A262" s="19"/>
      <c r="B262" s="19"/>
      <c r="C262"/>
      <c r="D262" s="20"/>
      <c r="E262" s="20"/>
      <c r="F262" s="20"/>
      <c r="G262" s="20"/>
      <c r="H262" s="53"/>
      <c r="I262" s="21"/>
      <c r="J262" s="21"/>
      <c r="K262" s="21"/>
      <c r="L262" s="21"/>
      <c r="M262" s="20"/>
      <c r="N262" s="20"/>
      <c r="O262" s="20"/>
      <c r="S262"/>
      <c r="T262"/>
    </row>
    <row r="263" spans="1:20" ht="14.5" x14ac:dyDescent="0.35">
      <c r="A263" s="19"/>
      <c r="B263" s="19"/>
      <c r="C263"/>
      <c r="D263" s="20"/>
      <c r="E263" s="20"/>
      <c r="F263" s="20"/>
      <c r="G263" s="20"/>
      <c r="H263" s="53"/>
      <c r="I263" s="21"/>
      <c r="J263" s="21"/>
      <c r="K263" s="21"/>
      <c r="L263" s="21"/>
      <c r="M263" s="20"/>
      <c r="N263" s="20"/>
      <c r="O263" s="20"/>
      <c r="S263"/>
      <c r="T263"/>
    </row>
    <row r="264" spans="1:20" ht="14.5" x14ac:dyDescent="0.35">
      <c r="A264" s="19"/>
      <c r="B264" s="19"/>
      <c r="C264"/>
      <c r="D264" s="20"/>
      <c r="E264" s="20"/>
      <c r="F264" s="20"/>
      <c r="G264" s="20"/>
      <c r="H264" s="53"/>
      <c r="I264" s="21"/>
      <c r="J264" s="21"/>
      <c r="K264" s="21"/>
      <c r="L264" s="21"/>
      <c r="M264" s="20"/>
      <c r="N264" s="20"/>
      <c r="O264" s="20"/>
      <c r="S264"/>
      <c r="T264"/>
    </row>
    <row r="265" spans="1:20" ht="14.5" x14ac:dyDescent="0.35">
      <c r="A265" s="19"/>
      <c r="B265" s="19"/>
      <c r="C265"/>
      <c r="D265" s="20"/>
      <c r="E265" s="20"/>
      <c r="F265" s="20"/>
      <c r="G265" s="20"/>
      <c r="H265" s="53"/>
      <c r="I265" s="21"/>
      <c r="J265" s="21"/>
      <c r="K265" s="21"/>
      <c r="L265" s="21"/>
      <c r="M265" s="20"/>
      <c r="N265" s="20"/>
      <c r="O265" s="20"/>
      <c r="S265"/>
      <c r="T265"/>
    </row>
    <row r="266" spans="1:20" ht="14.5" x14ac:dyDescent="0.35">
      <c r="A266" s="19"/>
      <c r="B266" s="19"/>
      <c r="C266"/>
      <c r="D266" s="20"/>
      <c r="E266" s="20"/>
      <c r="F266" s="20"/>
      <c r="G266" s="20"/>
      <c r="H266" s="53"/>
      <c r="I266" s="21"/>
      <c r="J266" s="21"/>
      <c r="K266" s="21"/>
      <c r="L266" s="21"/>
      <c r="M266" s="20"/>
      <c r="N266" s="20"/>
      <c r="O266" s="20"/>
      <c r="S266"/>
      <c r="T266"/>
    </row>
    <row r="267" spans="1:20" ht="14.5" x14ac:dyDescent="0.35">
      <c r="A267" s="19"/>
      <c r="B267" s="19"/>
      <c r="C267"/>
      <c r="D267" s="20"/>
      <c r="E267" s="20"/>
      <c r="F267" s="20"/>
      <c r="G267" s="20"/>
      <c r="H267" s="53"/>
      <c r="I267" s="21"/>
      <c r="J267" s="21"/>
      <c r="K267" s="21"/>
      <c r="L267" s="21"/>
      <c r="M267" s="20"/>
      <c r="N267" s="20"/>
      <c r="O267" s="20"/>
      <c r="S267"/>
      <c r="T267"/>
    </row>
    <row r="268" spans="1:20" ht="14.5" x14ac:dyDescent="0.35">
      <c r="A268" s="19"/>
      <c r="B268" s="19"/>
      <c r="C268"/>
      <c r="D268" s="20"/>
      <c r="E268" s="20"/>
      <c r="F268" s="20"/>
      <c r="G268" s="20"/>
      <c r="H268" s="53"/>
      <c r="I268" s="21"/>
      <c r="J268" s="21"/>
      <c r="K268" s="21"/>
      <c r="L268" s="21"/>
      <c r="M268" s="20"/>
      <c r="N268" s="20"/>
      <c r="O268" s="20"/>
      <c r="S268"/>
      <c r="T268"/>
    </row>
    <row r="269" spans="1:20" ht="14.5" x14ac:dyDescent="0.35">
      <c r="A269" s="19"/>
      <c r="B269" s="19"/>
      <c r="C269"/>
      <c r="D269" s="20"/>
      <c r="E269" s="20"/>
      <c r="F269" s="20"/>
      <c r="G269" s="20"/>
      <c r="H269" s="53"/>
      <c r="I269" s="21"/>
      <c r="J269" s="21"/>
      <c r="K269" s="21"/>
      <c r="L269" s="21"/>
      <c r="M269" s="20"/>
      <c r="N269" s="20"/>
      <c r="O269" s="20"/>
      <c r="S269"/>
      <c r="T269"/>
    </row>
    <row r="270" spans="1:20" ht="14.5" x14ac:dyDescent="0.35">
      <c r="A270" s="19"/>
      <c r="B270" s="19"/>
      <c r="C270"/>
      <c r="D270" s="20"/>
      <c r="E270" s="20"/>
      <c r="F270" s="20"/>
      <c r="G270" s="20"/>
      <c r="H270" s="53"/>
      <c r="I270" s="21"/>
      <c r="J270" s="21"/>
      <c r="K270" s="21"/>
      <c r="L270" s="21"/>
      <c r="M270" s="20"/>
      <c r="N270" s="20"/>
      <c r="O270" s="20"/>
      <c r="S270"/>
      <c r="T270"/>
    </row>
    <row r="271" spans="1:20" ht="14.5" x14ac:dyDescent="0.35">
      <c r="A271" s="19"/>
      <c r="B271" s="19"/>
      <c r="C271"/>
      <c r="D271" s="20"/>
      <c r="E271" s="20"/>
      <c r="F271" s="20"/>
      <c r="G271" s="20"/>
      <c r="H271" s="53"/>
      <c r="I271" s="21"/>
      <c r="J271" s="21"/>
      <c r="K271" s="21"/>
      <c r="L271" s="21"/>
      <c r="M271" s="20"/>
      <c r="N271" s="20"/>
      <c r="O271" s="20"/>
      <c r="S271"/>
      <c r="T271"/>
    </row>
    <row r="272" spans="1:20" ht="14.5" x14ac:dyDescent="0.35">
      <c r="A272" s="19"/>
      <c r="B272" s="19"/>
      <c r="C272"/>
      <c r="D272" s="20"/>
      <c r="E272" s="20"/>
      <c r="F272" s="20"/>
      <c r="G272" s="20"/>
      <c r="H272" s="53"/>
      <c r="I272" s="21"/>
      <c r="J272" s="21"/>
      <c r="K272" s="21"/>
      <c r="L272" s="21"/>
      <c r="M272" s="20"/>
      <c r="N272" s="20"/>
      <c r="O272" s="20"/>
      <c r="S272"/>
      <c r="T272"/>
    </row>
    <row r="273" spans="1:20" ht="14.5" x14ac:dyDescent="0.35">
      <c r="A273" s="19"/>
      <c r="B273" s="19"/>
      <c r="C273"/>
      <c r="D273" s="20"/>
      <c r="E273" s="20"/>
      <c r="F273" s="20"/>
      <c r="G273" s="20"/>
      <c r="H273" s="53"/>
      <c r="I273" s="21"/>
      <c r="J273" s="21"/>
      <c r="K273" s="21"/>
      <c r="L273" s="21"/>
      <c r="M273" s="20"/>
      <c r="N273" s="20"/>
      <c r="O273" s="20"/>
      <c r="S273"/>
      <c r="T273"/>
    </row>
    <row r="274" spans="1:20" ht="14.5" x14ac:dyDescent="0.35">
      <c r="A274" s="19"/>
      <c r="B274" s="19"/>
      <c r="C274"/>
      <c r="D274" s="20"/>
      <c r="E274" s="20"/>
      <c r="F274" s="20"/>
      <c r="G274" s="20"/>
      <c r="H274" s="53"/>
      <c r="I274" s="21"/>
      <c r="J274" s="21"/>
      <c r="K274" s="21"/>
      <c r="L274" s="21"/>
      <c r="M274" s="20"/>
      <c r="N274" s="20"/>
      <c r="O274" s="20"/>
      <c r="S274"/>
      <c r="T274"/>
    </row>
    <row r="275" spans="1:20" ht="14.5" x14ac:dyDescent="0.35">
      <c r="A275" s="19"/>
      <c r="B275" s="19"/>
      <c r="C275"/>
      <c r="D275" s="20"/>
      <c r="E275" s="20"/>
      <c r="F275" s="20"/>
      <c r="G275" s="20"/>
      <c r="H275" s="53"/>
      <c r="I275" s="21"/>
      <c r="J275" s="21"/>
      <c r="K275" s="21"/>
      <c r="L275" s="21"/>
      <c r="M275" s="20"/>
      <c r="N275" s="20"/>
      <c r="O275" s="20"/>
      <c r="S275"/>
      <c r="T275"/>
    </row>
    <row r="276" spans="1:20" ht="14.5" x14ac:dyDescent="0.35">
      <c r="A276" s="19"/>
      <c r="B276" s="19"/>
      <c r="C276"/>
      <c r="D276" s="20"/>
      <c r="E276" s="20"/>
      <c r="F276" s="20"/>
      <c r="G276" s="20"/>
      <c r="H276" s="53"/>
      <c r="I276" s="21"/>
      <c r="J276" s="21"/>
      <c r="K276" s="21"/>
      <c r="L276" s="21"/>
      <c r="M276" s="20"/>
      <c r="N276" s="20"/>
      <c r="O276" s="20"/>
      <c r="S276"/>
      <c r="T276"/>
    </row>
    <row r="277" spans="1:20" ht="14.5" x14ac:dyDescent="0.35">
      <c r="A277" s="19"/>
      <c r="B277" s="19"/>
      <c r="C277"/>
      <c r="D277" s="20"/>
      <c r="E277" s="20"/>
      <c r="F277" s="20"/>
      <c r="G277" s="20"/>
      <c r="H277" s="53"/>
      <c r="I277" s="21"/>
      <c r="J277" s="21"/>
      <c r="K277" s="21"/>
      <c r="L277" s="21"/>
      <c r="M277" s="20"/>
      <c r="N277" s="20"/>
      <c r="O277" s="20"/>
      <c r="S277"/>
      <c r="T277"/>
    </row>
    <row r="278" spans="1:20" ht="14.5" x14ac:dyDescent="0.35">
      <c r="A278" s="19"/>
      <c r="B278" s="19"/>
      <c r="C278"/>
      <c r="D278" s="20"/>
      <c r="E278" s="20"/>
      <c r="F278" s="20"/>
      <c r="G278" s="20"/>
      <c r="H278" s="53"/>
      <c r="I278" s="21"/>
      <c r="J278" s="21"/>
      <c r="K278" s="21"/>
      <c r="L278" s="21"/>
      <c r="M278" s="20"/>
      <c r="N278" s="20"/>
      <c r="O278" s="20"/>
      <c r="S278"/>
      <c r="T278"/>
    </row>
    <row r="279" spans="1:20" ht="14.5" x14ac:dyDescent="0.35">
      <c r="A279" s="19"/>
      <c r="B279" s="19"/>
      <c r="C279"/>
      <c r="D279" s="20"/>
      <c r="E279" s="20"/>
      <c r="F279" s="20"/>
      <c r="G279" s="20"/>
      <c r="H279" s="53"/>
      <c r="I279" s="21"/>
      <c r="J279" s="21"/>
      <c r="K279" s="21"/>
      <c r="L279" s="21"/>
      <c r="M279" s="20"/>
      <c r="N279" s="20"/>
      <c r="O279" s="20"/>
      <c r="S279"/>
      <c r="T279"/>
    </row>
    <row r="280" spans="1:20" ht="14.5" x14ac:dyDescent="0.35">
      <c r="A280" s="19"/>
      <c r="B280" s="19"/>
      <c r="C280"/>
      <c r="D280" s="20"/>
      <c r="E280" s="20"/>
      <c r="F280" s="20"/>
      <c r="G280" s="20"/>
      <c r="H280" s="53"/>
      <c r="I280" s="21"/>
      <c r="J280" s="21"/>
      <c r="K280" s="21"/>
      <c r="L280" s="21"/>
      <c r="M280" s="20"/>
      <c r="N280" s="20"/>
      <c r="O280" s="20"/>
      <c r="S280"/>
      <c r="T280"/>
    </row>
    <row r="281" spans="1:20" ht="14.5" x14ac:dyDescent="0.35">
      <c r="A281" s="19"/>
      <c r="B281" s="19"/>
      <c r="C281"/>
      <c r="D281" s="20"/>
      <c r="E281" s="20"/>
      <c r="F281" s="20"/>
      <c r="G281" s="20"/>
      <c r="H281" s="53"/>
      <c r="I281" s="21"/>
      <c r="J281" s="21"/>
      <c r="K281" s="21"/>
      <c r="L281" s="21"/>
      <c r="M281" s="20"/>
      <c r="N281" s="20"/>
      <c r="O281" s="20"/>
      <c r="S281"/>
      <c r="T281"/>
    </row>
    <row r="282" spans="1:20" ht="14.5" x14ac:dyDescent="0.35">
      <c r="A282" s="19"/>
      <c r="B282" s="19"/>
      <c r="C282"/>
      <c r="D282" s="20"/>
      <c r="E282" s="20"/>
      <c r="F282" s="20"/>
      <c r="G282" s="20"/>
      <c r="H282" s="53"/>
      <c r="I282" s="21"/>
      <c r="J282" s="21"/>
      <c r="K282" s="21"/>
      <c r="L282" s="21"/>
      <c r="M282" s="20"/>
      <c r="N282" s="20"/>
      <c r="O282" s="20"/>
      <c r="S282"/>
      <c r="T282"/>
    </row>
    <row r="283" spans="1:20" ht="14.5" x14ac:dyDescent="0.35">
      <c r="A283" s="19"/>
      <c r="B283" s="19"/>
      <c r="C283"/>
      <c r="D283" s="20"/>
      <c r="E283" s="20"/>
      <c r="F283" s="20"/>
      <c r="G283" s="20"/>
      <c r="H283" s="53"/>
      <c r="I283" s="21"/>
      <c r="J283" s="21"/>
      <c r="K283" s="21"/>
      <c r="L283" s="21"/>
      <c r="M283" s="20"/>
      <c r="N283" s="20"/>
      <c r="O283" s="20"/>
      <c r="S283"/>
      <c r="T283"/>
    </row>
    <row r="284" spans="1:20" ht="14.5" x14ac:dyDescent="0.35">
      <c r="A284" s="19"/>
      <c r="B284" s="19"/>
      <c r="C284"/>
      <c r="D284" s="20"/>
      <c r="E284" s="20"/>
      <c r="F284" s="20"/>
      <c r="G284" s="20"/>
      <c r="H284" s="53"/>
      <c r="I284" s="21"/>
      <c r="J284" s="21"/>
      <c r="K284" s="21"/>
      <c r="L284" s="21"/>
      <c r="M284" s="20"/>
      <c r="N284" s="20"/>
      <c r="O284" s="20"/>
      <c r="S284"/>
      <c r="T284"/>
    </row>
    <row r="285" spans="1:20" ht="14.5" x14ac:dyDescent="0.35">
      <c r="A285" s="19"/>
      <c r="B285" s="19"/>
      <c r="C285"/>
      <c r="D285" s="20"/>
      <c r="E285" s="20"/>
      <c r="F285" s="20"/>
      <c r="G285" s="20"/>
      <c r="H285" s="53"/>
      <c r="I285" s="21"/>
      <c r="J285" s="21"/>
      <c r="K285" s="21"/>
      <c r="L285" s="21"/>
      <c r="M285" s="20"/>
      <c r="N285" s="20"/>
      <c r="O285" s="20"/>
      <c r="S285"/>
      <c r="T285"/>
    </row>
    <row r="286" spans="1:20" ht="14.5" x14ac:dyDescent="0.35">
      <c r="A286" s="19"/>
      <c r="B286" s="19"/>
      <c r="C286"/>
      <c r="D286" s="20"/>
      <c r="E286" s="20"/>
      <c r="F286" s="20"/>
      <c r="G286" s="20"/>
      <c r="H286" s="53"/>
      <c r="I286" s="21"/>
      <c r="J286" s="21"/>
      <c r="K286" s="21"/>
      <c r="L286" s="21"/>
      <c r="M286" s="20"/>
      <c r="N286" s="20"/>
      <c r="O286" s="20"/>
      <c r="S286"/>
      <c r="T286"/>
    </row>
    <row r="287" spans="1:20" ht="14.5" x14ac:dyDescent="0.35">
      <c r="A287" s="19"/>
      <c r="B287" s="19"/>
      <c r="C287"/>
      <c r="D287" s="20"/>
      <c r="E287" s="20"/>
      <c r="F287" s="20"/>
      <c r="G287" s="20"/>
      <c r="H287" s="53"/>
      <c r="I287" s="21"/>
      <c r="J287" s="21"/>
      <c r="K287" s="21"/>
      <c r="L287" s="21"/>
      <c r="M287" s="20"/>
      <c r="N287" s="20"/>
      <c r="O287" s="20"/>
      <c r="S287"/>
      <c r="T287"/>
    </row>
    <row r="288" spans="1:20" ht="14.5" x14ac:dyDescent="0.35">
      <c r="A288" s="19"/>
      <c r="B288" s="19"/>
      <c r="C288"/>
      <c r="D288" s="20"/>
      <c r="E288" s="20"/>
      <c r="F288" s="20"/>
      <c r="G288" s="20"/>
      <c r="H288" s="53"/>
      <c r="I288" s="21"/>
      <c r="J288" s="21"/>
      <c r="K288" s="21"/>
      <c r="L288" s="21"/>
      <c r="M288" s="20"/>
      <c r="N288" s="20"/>
      <c r="O288" s="20"/>
      <c r="S288"/>
      <c r="T288"/>
    </row>
    <row r="289" spans="1:20" ht="14.5" x14ac:dyDescent="0.35">
      <c r="A289" s="19"/>
      <c r="B289" s="19"/>
      <c r="C289"/>
      <c r="D289" s="20"/>
      <c r="E289" s="20"/>
      <c r="F289" s="20"/>
      <c r="G289" s="20"/>
      <c r="H289" s="53"/>
      <c r="I289" s="21"/>
      <c r="J289" s="21"/>
      <c r="K289" s="21"/>
      <c r="L289" s="21"/>
      <c r="M289" s="20"/>
      <c r="N289" s="20"/>
      <c r="O289" s="20"/>
      <c r="S289"/>
      <c r="T289"/>
    </row>
    <row r="290" spans="1:20" ht="14.5" x14ac:dyDescent="0.35">
      <c r="A290" s="19"/>
      <c r="B290" s="19"/>
      <c r="C290"/>
      <c r="D290" s="20"/>
      <c r="E290" s="20"/>
      <c r="F290" s="20"/>
      <c r="G290" s="20"/>
      <c r="H290" s="53"/>
      <c r="I290" s="21"/>
      <c r="J290" s="21"/>
      <c r="K290" s="21"/>
      <c r="L290" s="21"/>
      <c r="M290" s="20"/>
      <c r="N290" s="20"/>
      <c r="O290" s="20"/>
      <c r="S290"/>
      <c r="T290"/>
    </row>
    <row r="291" spans="1:20" ht="14.5" x14ac:dyDescent="0.35">
      <c r="A291" s="19"/>
      <c r="B291" s="19"/>
      <c r="C291"/>
      <c r="D291" s="20"/>
      <c r="E291" s="20"/>
      <c r="F291" s="20"/>
      <c r="G291" s="20"/>
      <c r="H291" s="53"/>
      <c r="I291" s="21"/>
      <c r="J291" s="21"/>
      <c r="K291" s="21"/>
      <c r="L291" s="21"/>
      <c r="M291" s="20"/>
      <c r="N291" s="20"/>
      <c r="O291" s="20"/>
      <c r="S291"/>
      <c r="T291"/>
    </row>
    <row r="292" spans="1:20" ht="14.5" x14ac:dyDescent="0.35">
      <c r="A292" s="19"/>
      <c r="B292" s="19"/>
      <c r="C292"/>
      <c r="D292" s="20"/>
      <c r="E292" s="20"/>
      <c r="F292" s="20"/>
      <c r="G292" s="20"/>
      <c r="H292" s="53"/>
      <c r="I292" s="21"/>
      <c r="J292" s="21"/>
      <c r="K292" s="21"/>
      <c r="L292" s="21"/>
      <c r="M292" s="20"/>
      <c r="N292" s="20"/>
      <c r="O292" s="20"/>
      <c r="S292"/>
      <c r="T292"/>
    </row>
    <row r="293" spans="1:20" ht="14.5" x14ac:dyDescent="0.35">
      <c r="A293" s="19"/>
      <c r="B293" s="19"/>
      <c r="C293"/>
      <c r="D293" s="20"/>
      <c r="E293" s="20"/>
      <c r="F293" s="20"/>
      <c r="G293" s="20"/>
      <c r="H293" s="53"/>
      <c r="I293" s="21"/>
      <c r="J293" s="21"/>
      <c r="K293" s="21"/>
      <c r="L293" s="21"/>
      <c r="M293" s="20"/>
      <c r="N293" s="20"/>
      <c r="O293" s="20"/>
      <c r="S293"/>
      <c r="T293"/>
    </row>
    <row r="294" spans="1:20" ht="14.5" x14ac:dyDescent="0.35">
      <c r="A294" s="19"/>
      <c r="B294" s="19"/>
      <c r="C294"/>
      <c r="D294" s="20"/>
      <c r="E294" s="20"/>
      <c r="F294" s="20"/>
      <c r="G294" s="20"/>
      <c r="H294" s="53"/>
      <c r="I294" s="21"/>
      <c r="J294" s="21"/>
      <c r="K294" s="21"/>
      <c r="L294" s="21"/>
      <c r="M294" s="20"/>
      <c r="N294" s="20"/>
      <c r="O294" s="20"/>
      <c r="S294"/>
      <c r="T294"/>
    </row>
    <row r="295" spans="1:20" ht="14.5" x14ac:dyDescent="0.35">
      <c r="A295" s="19"/>
      <c r="B295" s="19"/>
      <c r="C295"/>
      <c r="D295" s="20"/>
      <c r="E295" s="20"/>
      <c r="F295" s="20"/>
      <c r="G295" s="20"/>
      <c r="H295" s="53"/>
      <c r="I295" s="21"/>
      <c r="J295" s="21"/>
      <c r="K295" s="21"/>
      <c r="L295" s="21"/>
      <c r="M295" s="20"/>
      <c r="N295" s="20"/>
      <c r="O295" s="20"/>
      <c r="S295"/>
      <c r="T295"/>
    </row>
    <row r="296" spans="1:20" ht="14.5" x14ac:dyDescent="0.35">
      <c r="A296" s="19"/>
      <c r="B296" s="19"/>
      <c r="C296"/>
      <c r="D296" s="20"/>
      <c r="E296" s="20"/>
      <c r="F296" s="20"/>
      <c r="G296" s="20"/>
      <c r="H296" s="53"/>
      <c r="I296" s="21"/>
      <c r="J296" s="21"/>
      <c r="K296" s="21"/>
      <c r="L296" s="21"/>
      <c r="M296" s="20"/>
      <c r="N296" s="20"/>
      <c r="O296" s="20"/>
      <c r="S296"/>
      <c r="T296"/>
    </row>
    <row r="297" spans="1:20" ht="14.5" x14ac:dyDescent="0.35">
      <c r="A297" s="19"/>
      <c r="B297" s="19"/>
      <c r="C297"/>
      <c r="D297" s="20"/>
      <c r="E297" s="20"/>
      <c r="F297" s="20"/>
      <c r="G297" s="20"/>
      <c r="H297" s="53"/>
      <c r="I297" s="21"/>
      <c r="J297" s="21"/>
      <c r="K297" s="21"/>
      <c r="L297" s="21"/>
      <c r="M297" s="20"/>
      <c r="N297" s="20"/>
      <c r="O297" s="20"/>
      <c r="S297"/>
      <c r="T297"/>
    </row>
    <row r="298" spans="1:20" ht="14.5" x14ac:dyDescent="0.35">
      <c r="A298" s="19"/>
      <c r="B298" s="19"/>
      <c r="C298"/>
      <c r="D298" s="20"/>
      <c r="E298" s="20"/>
      <c r="F298" s="20"/>
      <c r="G298" s="20"/>
      <c r="H298" s="53"/>
      <c r="I298" s="21"/>
      <c r="J298" s="21"/>
      <c r="K298" s="21"/>
      <c r="L298" s="21"/>
      <c r="M298" s="20"/>
      <c r="N298" s="20"/>
      <c r="O298" s="20"/>
      <c r="S298"/>
      <c r="T298"/>
    </row>
    <row r="299" spans="1:20" ht="14.5" x14ac:dyDescent="0.35">
      <c r="A299" s="19"/>
      <c r="B299" s="19"/>
      <c r="C299"/>
      <c r="D299" s="20"/>
      <c r="E299" s="20"/>
      <c r="F299" s="20"/>
      <c r="G299" s="20"/>
      <c r="H299" s="53"/>
      <c r="I299" s="21"/>
      <c r="J299" s="21"/>
      <c r="K299" s="21"/>
      <c r="L299" s="21"/>
      <c r="M299" s="20"/>
      <c r="N299" s="20"/>
      <c r="O299" s="20"/>
      <c r="S299"/>
      <c r="T299"/>
    </row>
    <row r="300" spans="1:20" ht="14.5" x14ac:dyDescent="0.35">
      <c r="A300" s="19"/>
      <c r="B300" s="19"/>
      <c r="C300"/>
      <c r="D300" s="20"/>
      <c r="E300" s="20"/>
      <c r="F300" s="20"/>
      <c r="G300" s="20"/>
      <c r="H300" s="53"/>
      <c r="I300" s="21"/>
      <c r="J300" s="21"/>
      <c r="K300" s="21"/>
      <c r="L300" s="21"/>
      <c r="M300" s="20"/>
      <c r="N300" s="20"/>
      <c r="O300" s="20"/>
      <c r="S300"/>
      <c r="T300"/>
    </row>
    <row r="301" spans="1:20" ht="14.5" x14ac:dyDescent="0.35">
      <c r="A301" s="19"/>
      <c r="B301" s="19"/>
      <c r="C301"/>
      <c r="D301" s="20"/>
      <c r="E301" s="20"/>
      <c r="F301" s="20"/>
      <c r="G301" s="20"/>
      <c r="H301" s="53"/>
      <c r="I301" s="21"/>
      <c r="J301" s="21"/>
      <c r="K301" s="21"/>
      <c r="L301" s="21"/>
      <c r="M301" s="20"/>
      <c r="N301" s="20"/>
      <c r="O301" s="20"/>
      <c r="S301"/>
      <c r="T301"/>
    </row>
    <row r="302" spans="1:20" ht="14.5" x14ac:dyDescent="0.35">
      <c r="A302" s="19"/>
      <c r="B302" s="19"/>
      <c r="C302"/>
      <c r="D302" s="20"/>
      <c r="E302" s="20"/>
      <c r="F302" s="20"/>
      <c r="G302" s="20"/>
      <c r="H302" s="53"/>
      <c r="I302" s="21"/>
      <c r="J302" s="21"/>
      <c r="K302" s="21"/>
      <c r="L302" s="21"/>
      <c r="M302" s="20"/>
      <c r="N302" s="20"/>
      <c r="O302" s="20"/>
      <c r="S302"/>
      <c r="T302"/>
    </row>
    <row r="303" spans="1:20" ht="14.5" x14ac:dyDescent="0.35">
      <c r="A303" s="19"/>
      <c r="B303" s="19"/>
      <c r="C303"/>
      <c r="D303" s="20"/>
      <c r="E303" s="20"/>
      <c r="F303" s="20"/>
      <c r="G303" s="20"/>
      <c r="H303" s="53"/>
      <c r="I303" s="21"/>
      <c r="J303" s="21"/>
      <c r="K303" s="21"/>
      <c r="L303" s="21"/>
      <c r="M303" s="20"/>
      <c r="N303" s="20"/>
      <c r="O303" s="20"/>
      <c r="S303"/>
      <c r="T303"/>
    </row>
    <row r="304" spans="1:20" ht="14.5" x14ac:dyDescent="0.35">
      <c r="A304" s="19"/>
      <c r="B304" s="19"/>
      <c r="C304"/>
      <c r="D304" s="20"/>
      <c r="E304" s="20"/>
      <c r="F304" s="20"/>
      <c r="G304" s="20"/>
      <c r="H304" s="53"/>
      <c r="I304" s="21"/>
      <c r="J304" s="21"/>
      <c r="K304" s="21"/>
      <c r="L304" s="21"/>
      <c r="M304" s="20"/>
      <c r="N304" s="20"/>
      <c r="O304" s="20"/>
      <c r="S304"/>
      <c r="T304"/>
    </row>
    <row r="305" spans="1:20" ht="14.5" x14ac:dyDescent="0.35">
      <c r="A305" s="19"/>
      <c r="B305" s="19"/>
      <c r="C305"/>
      <c r="D305" s="20"/>
      <c r="E305" s="20"/>
      <c r="F305" s="20"/>
      <c r="G305" s="20"/>
      <c r="H305" s="53"/>
      <c r="I305" s="21"/>
      <c r="J305" s="21"/>
      <c r="K305" s="21"/>
      <c r="L305" s="21"/>
      <c r="M305" s="20"/>
      <c r="N305" s="20"/>
      <c r="O305" s="20"/>
      <c r="S305"/>
      <c r="T305"/>
    </row>
    <row r="306" spans="1:20" ht="14.5" x14ac:dyDescent="0.35">
      <c r="A306" s="19"/>
      <c r="B306" s="19"/>
      <c r="C306"/>
      <c r="D306" s="20"/>
      <c r="E306" s="20"/>
      <c r="F306" s="20"/>
      <c r="G306" s="20"/>
      <c r="H306" s="53"/>
      <c r="I306" s="21"/>
      <c r="J306" s="21"/>
      <c r="K306" s="21"/>
      <c r="L306" s="21"/>
      <c r="M306" s="20"/>
      <c r="N306" s="20"/>
      <c r="O306" s="20"/>
      <c r="S306"/>
      <c r="T306"/>
    </row>
    <row r="307" spans="1:20" ht="14.5" x14ac:dyDescent="0.35">
      <c r="A307" s="19"/>
      <c r="B307" s="19"/>
      <c r="C307"/>
      <c r="D307" s="20"/>
      <c r="E307" s="20"/>
      <c r="F307" s="20"/>
      <c r="G307" s="20"/>
      <c r="H307" s="53"/>
      <c r="I307" s="21"/>
      <c r="J307" s="21"/>
      <c r="K307" s="21"/>
      <c r="L307" s="21"/>
      <c r="M307" s="20"/>
      <c r="N307" s="20"/>
      <c r="O307" s="20"/>
      <c r="S307"/>
      <c r="T307"/>
    </row>
    <row r="308" spans="1:20" s="37" customFormat="1" ht="14.5" x14ac:dyDescent="0.35">
      <c r="A308" s="39"/>
      <c r="C308" s="39"/>
      <c r="D308" s="38"/>
      <c r="E308" s="40"/>
      <c r="H308"/>
      <c r="I308"/>
      <c r="J308"/>
      <c r="K308"/>
      <c r="L308"/>
      <c r="M308"/>
      <c r="O308"/>
      <c r="P308"/>
      <c r="Q308"/>
      <c r="R308"/>
      <c r="S308"/>
      <c r="T308"/>
    </row>
    <row r="309" spans="1:20" ht="14.5" x14ac:dyDescent="0.35">
      <c r="H309"/>
      <c r="I309"/>
      <c r="J309"/>
      <c r="K309"/>
      <c r="L309"/>
      <c r="M309"/>
      <c r="O309"/>
      <c r="P309"/>
      <c r="Q309"/>
      <c r="R309"/>
      <c r="S309"/>
      <c r="T309"/>
    </row>
    <row r="310" spans="1:20" ht="14.5" x14ac:dyDescent="0.35">
      <c r="H310"/>
      <c r="I310"/>
      <c r="J310"/>
      <c r="K310"/>
      <c r="L310"/>
      <c r="M310"/>
      <c r="O310"/>
      <c r="P310"/>
      <c r="Q310"/>
      <c r="R310"/>
      <c r="S310"/>
      <c r="T310"/>
    </row>
    <row r="311" spans="1:20" ht="14.5" x14ac:dyDescent="0.35">
      <c r="H311"/>
      <c r="I311"/>
      <c r="J311"/>
      <c r="K311"/>
      <c r="L311"/>
      <c r="M311"/>
      <c r="O311"/>
      <c r="P311"/>
      <c r="Q311"/>
      <c r="R311"/>
      <c r="S311"/>
      <c r="T311"/>
    </row>
    <row r="312" spans="1:20" ht="14.5" x14ac:dyDescent="0.35">
      <c r="H312"/>
      <c r="I312"/>
      <c r="J312"/>
      <c r="K312"/>
      <c r="L312"/>
      <c r="M312"/>
      <c r="O312"/>
      <c r="P312"/>
      <c r="Q312"/>
      <c r="R312"/>
      <c r="S312"/>
      <c r="T312"/>
    </row>
    <row r="313" spans="1:20" ht="14.5" x14ac:dyDescent="0.35">
      <c r="H313"/>
      <c r="I313"/>
      <c r="J313"/>
      <c r="K313"/>
      <c r="L313"/>
      <c r="M313"/>
      <c r="O313"/>
      <c r="P313"/>
      <c r="Q313"/>
      <c r="R313"/>
      <c r="S313"/>
      <c r="T313"/>
    </row>
    <row r="314" spans="1:20" ht="14.5" x14ac:dyDescent="0.35">
      <c r="H314"/>
      <c r="I314"/>
      <c r="J314"/>
      <c r="K314"/>
      <c r="L314"/>
      <c r="M314"/>
      <c r="O314"/>
      <c r="P314"/>
      <c r="Q314"/>
      <c r="R314"/>
      <c r="S314"/>
      <c r="T314"/>
    </row>
    <row r="315" spans="1:20" ht="14.5" x14ac:dyDescent="0.35">
      <c r="H315"/>
      <c r="I315"/>
      <c r="J315"/>
      <c r="K315"/>
      <c r="L315"/>
      <c r="M315"/>
      <c r="O315"/>
      <c r="P315"/>
      <c r="Q315"/>
      <c r="R315"/>
      <c r="S315"/>
      <c r="T315"/>
    </row>
    <row r="316" spans="1:20" ht="14.5" x14ac:dyDescent="0.35">
      <c r="H316"/>
      <c r="I316"/>
      <c r="J316"/>
      <c r="K316"/>
      <c r="L316"/>
      <c r="M316"/>
      <c r="O316"/>
      <c r="P316"/>
      <c r="Q316"/>
      <c r="R316"/>
      <c r="S316"/>
      <c r="T316"/>
    </row>
    <row r="317" spans="1:20" ht="14.5" x14ac:dyDescent="0.35">
      <c r="H317"/>
      <c r="I317"/>
      <c r="J317"/>
      <c r="K317"/>
      <c r="L317"/>
      <c r="M317"/>
      <c r="O317"/>
      <c r="P317"/>
      <c r="Q317"/>
      <c r="R317"/>
      <c r="S317"/>
      <c r="T317"/>
    </row>
    <row r="318" spans="1:20" ht="14.5" x14ac:dyDescent="0.35">
      <c r="H318"/>
      <c r="I318"/>
      <c r="J318"/>
      <c r="K318"/>
      <c r="L318"/>
      <c r="M318"/>
      <c r="O318"/>
      <c r="P318"/>
      <c r="Q318"/>
      <c r="R318"/>
      <c r="S318"/>
      <c r="T318"/>
    </row>
    <row r="319" spans="1:20" ht="14.5" x14ac:dyDescent="0.35">
      <c r="H319"/>
      <c r="I319"/>
      <c r="J319"/>
      <c r="K319"/>
      <c r="L319"/>
      <c r="M319"/>
      <c r="O319"/>
      <c r="P319"/>
      <c r="Q319"/>
      <c r="R319"/>
      <c r="S319"/>
      <c r="T319"/>
    </row>
    <row r="320" spans="1:20" ht="14.5" x14ac:dyDescent="0.35">
      <c r="H320"/>
      <c r="I320"/>
      <c r="J320"/>
      <c r="K320"/>
      <c r="L320"/>
      <c r="M320"/>
      <c r="O320"/>
      <c r="P320"/>
      <c r="Q320"/>
      <c r="R320"/>
      <c r="S320"/>
      <c r="T320"/>
    </row>
    <row r="321" spans="8:20" ht="14.5" x14ac:dyDescent="0.35">
      <c r="H321"/>
      <c r="I321"/>
      <c r="J321"/>
      <c r="K321"/>
      <c r="L321"/>
      <c r="M321"/>
      <c r="O321"/>
      <c r="P321"/>
      <c r="Q321"/>
      <c r="R321"/>
      <c r="S321"/>
      <c r="T321"/>
    </row>
    <row r="322" spans="8:20" ht="14.5" x14ac:dyDescent="0.35">
      <c r="H322"/>
      <c r="I322"/>
      <c r="J322"/>
      <c r="K322"/>
      <c r="L322"/>
      <c r="M322"/>
      <c r="O322"/>
      <c r="P322"/>
      <c r="Q322"/>
      <c r="R322"/>
      <c r="S322"/>
      <c r="T322"/>
    </row>
    <row r="323" spans="8:20" ht="14.5" x14ac:dyDescent="0.35">
      <c r="H323"/>
      <c r="I323"/>
      <c r="J323"/>
      <c r="K323"/>
      <c r="L323"/>
      <c r="M323"/>
      <c r="O323"/>
      <c r="P323"/>
      <c r="Q323"/>
      <c r="R323"/>
      <c r="S323"/>
      <c r="T323"/>
    </row>
    <row r="324" spans="8:20" ht="14.5" x14ac:dyDescent="0.35">
      <c r="H324"/>
      <c r="I324"/>
      <c r="J324"/>
      <c r="K324"/>
      <c r="L324"/>
      <c r="M324"/>
      <c r="O324"/>
      <c r="P324"/>
      <c r="Q324"/>
      <c r="R324"/>
      <c r="S324"/>
      <c r="T324"/>
    </row>
    <row r="325" spans="8:20" ht="14.5" x14ac:dyDescent="0.35">
      <c r="H325"/>
      <c r="I325"/>
      <c r="J325"/>
      <c r="K325"/>
      <c r="L325"/>
      <c r="M325"/>
      <c r="O325"/>
      <c r="P325"/>
      <c r="Q325"/>
      <c r="R325"/>
      <c r="S325"/>
      <c r="T325"/>
    </row>
    <row r="326" spans="8:20" ht="14.5" x14ac:dyDescent="0.35">
      <c r="H326"/>
      <c r="I326"/>
      <c r="J326"/>
      <c r="K326"/>
      <c r="L326"/>
      <c r="M326"/>
      <c r="O326"/>
      <c r="P326"/>
      <c r="Q326"/>
      <c r="R326"/>
      <c r="S326"/>
      <c r="T326"/>
    </row>
    <row r="327" spans="8:20" ht="14.5" x14ac:dyDescent="0.35">
      <c r="H327"/>
      <c r="I327"/>
      <c r="J327"/>
      <c r="K327"/>
      <c r="L327"/>
      <c r="M327"/>
      <c r="O327"/>
      <c r="P327"/>
      <c r="Q327"/>
      <c r="R327"/>
      <c r="S327"/>
      <c r="T327"/>
    </row>
    <row r="328" spans="8:20" ht="14.5" x14ac:dyDescent="0.35">
      <c r="H328"/>
      <c r="I328"/>
      <c r="J328"/>
      <c r="K328"/>
      <c r="L328"/>
      <c r="M328"/>
      <c r="O328"/>
      <c r="P328"/>
      <c r="Q328"/>
      <c r="R328"/>
      <c r="S328"/>
      <c r="T328"/>
    </row>
    <row r="329" spans="8:20" ht="14.5" x14ac:dyDescent="0.35">
      <c r="H329"/>
      <c r="I329"/>
      <c r="J329"/>
      <c r="K329"/>
      <c r="L329"/>
      <c r="M329"/>
      <c r="O329"/>
      <c r="P329"/>
      <c r="Q329"/>
      <c r="R329"/>
      <c r="S329"/>
      <c r="T329"/>
    </row>
    <row r="330" spans="8:20" ht="14.5" x14ac:dyDescent="0.35">
      <c r="H330"/>
      <c r="I330"/>
      <c r="J330"/>
      <c r="K330"/>
      <c r="L330"/>
      <c r="M330"/>
      <c r="O330"/>
      <c r="P330"/>
      <c r="Q330"/>
      <c r="R330"/>
      <c r="S330"/>
      <c r="T330"/>
    </row>
    <row r="331" spans="8:20" ht="14.5" x14ac:dyDescent="0.35">
      <c r="H331"/>
      <c r="I331"/>
      <c r="J331"/>
      <c r="K331"/>
      <c r="L331"/>
      <c r="M331"/>
      <c r="O331"/>
      <c r="P331"/>
      <c r="Q331"/>
      <c r="R331"/>
      <c r="S331"/>
      <c r="T331"/>
    </row>
    <row r="332" spans="8:20" ht="14.5" x14ac:dyDescent="0.35">
      <c r="H332"/>
      <c r="I332"/>
      <c r="J332"/>
      <c r="K332"/>
      <c r="L332"/>
      <c r="M332"/>
      <c r="O332"/>
      <c r="P332"/>
      <c r="Q332"/>
      <c r="R332"/>
      <c r="S332"/>
      <c r="T332"/>
    </row>
    <row r="333" spans="8:20" ht="14.5" x14ac:dyDescent="0.35">
      <c r="H333"/>
      <c r="I333"/>
      <c r="J333"/>
      <c r="K333"/>
      <c r="L333"/>
      <c r="M333"/>
      <c r="O333"/>
      <c r="P333"/>
      <c r="Q333"/>
      <c r="R333"/>
      <c r="S333"/>
      <c r="T333"/>
    </row>
    <row r="334" spans="8:20" ht="14.5" x14ac:dyDescent="0.35">
      <c r="H334"/>
      <c r="I334"/>
      <c r="J334"/>
      <c r="K334"/>
      <c r="L334"/>
      <c r="M334"/>
      <c r="O334"/>
      <c r="P334"/>
      <c r="Q334"/>
      <c r="R334"/>
      <c r="S334"/>
      <c r="T334"/>
    </row>
    <row r="335" spans="8:20" ht="14.5" x14ac:dyDescent="0.35">
      <c r="H335"/>
      <c r="I335"/>
      <c r="J335"/>
      <c r="K335"/>
      <c r="L335"/>
      <c r="M335"/>
      <c r="O335"/>
      <c r="P335"/>
      <c r="Q335"/>
      <c r="R335"/>
      <c r="S335"/>
      <c r="T335"/>
    </row>
    <row r="336" spans="8:20" ht="14.5" x14ac:dyDescent="0.35">
      <c r="H336"/>
      <c r="I336"/>
      <c r="J336"/>
      <c r="K336"/>
      <c r="L336"/>
      <c r="M336"/>
      <c r="O336"/>
      <c r="P336"/>
      <c r="Q336"/>
      <c r="R336"/>
      <c r="S336"/>
      <c r="T336"/>
    </row>
    <row r="337" spans="8:20" ht="14.5" x14ac:dyDescent="0.35">
      <c r="H337"/>
      <c r="I337"/>
      <c r="J337"/>
      <c r="K337"/>
      <c r="L337"/>
      <c r="M337"/>
      <c r="O337"/>
      <c r="P337"/>
      <c r="Q337"/>
      <c r="R337"/>
      <c r="S337"/>
      <c r="T337"/>
    </row>
    <row r="338" spans="8:20" ht="14.5" x14ac:dyDescent="0.35">
      <c r="H338"/>
      <c r="I338"/>
      <c r="J338"/>
      <c r="K338"/>
      <c r="L338"/>
      <c r="M338"/>
      <c r="O338"/>
      <c r="P338"/>
      <c r="Q338"/>
      <c r="R338"/>
      <c r="S338"/>
      <c r="T338"/>
    </row>
    <row r="339" spans="8:20" ht="14.5" x14ac:dyDescent="0.35">
      <c r="H339"/>
      <c r="I339"/>
      <c r="J339"/>
      <c r="K339"/>
      <c r="L339"/>
      <c r="M339"/>
      <c r="O339"/>
      <c r="P339"/>
      <c r="Q339"/>
      <c r="R339"/>
      <c r="S339"/>
      <c r="T339"/>
    </row>
    <row r="340" spans="8:20" ht="14.5" x14ac:dyDescent="0.35">
      <c r="H340"/>
      <c r="I340"/>
      <c r="J340"/>
      <c r="K340"/>
      <c r="L340"/>
      <c r="M340"/>
      <c r="O340"/>
      <c r="P340"/>
      <c r="Q340"/>
      <c r="R340"/>
      <c r="S340"/>
      <c r="T340"/>
    </row>
    <row r="341" spans="8:20" ht="14.5" x14ac:dyDescent="0.35">
      <c r="H341"/>
      <c r="I341"/>
      <c r="J341"/>
      <c r="K341"/>
      <c r="L341"/>
      <c r="M341"/>
      <c r="O341"/>
      <c r="P341"/>
      <c r="Q341"/>
      <c r="R341"/>
      <c r="S341"/>
      <c r="T341"/>
    </row>
    <row r="342" spans="8:20" ht="14.5" x14ac:dyDescent="0.35">
      <c r="H342"/>
      <c r="I342"/>
      <c r="J342"/>
      <c r="K342"/>
      <c r="L342"/>
      <c r="M342"/>
      <c r="O342"/>
      <c r="P342"/>
      <c r="Q342"/>
      <c r="R342"/>
      <c r="S342"/>
      <c r="T342"/>
    </row>
    <row r="343" spans="8:20" ht="14.5" x14ac:dyDescent="0.35">
      <c r="H343"/>
      <c r="I343"/>
      <c r="J343"/>
      <c r="K343"/>
      <c r="L343"/>
      <c r="M343"/>
      <c r="O343"/>
      <c r="P343"/>
      <c r="Q343"/>
      <c r="R343"/>
      <c r="S343"/>
      <c r="T343"/>
    </row>
    <row r="344" spans="8:20" ht="14.5" x14ac:dyDescent="0.35">
      <c r="H344"/>
      <c r="I344"/>
      <c r="J344"/>
      <c r="K344"/>
      <c r="L344"/>
      <c r="M344"/>
      <c r="O344"/>
      <c r="P344"/>
      <c r="Q344"/>
      <c r="R344"/>
      <c r="S344"/>
      <c r="T344"/>
    </row>
    <row r="345" spans="8:20" ht="14.5" x14ac:dyDescent="0.35">
      <c r="H345"/>
      <c r="I345"/>
      <c r="J345"/>
      <c r="K345"/>
      <c r="L345"/>
      <c r="M345"/>
      <c r="O345"/>
      <c r="P345"/>
      <c r="Q345"/>
      <c r="R345"/>
      <c r="S345"/>
      <c r="T345"/>
    </row>
    <row r="346" spans="8:20" ht="14.5" x14ac:dyDescent="0.35">
      <c r="H346"/>
      <c r="I346"/>
      <c r="J346"/>
      <c r="K346"/>
      <c r="L346"/>
      <c r="M346"/>
      <c r="O346"/>
      <c r="P346"/>
      <c r="Q346"/>
      <c r="R346"/>
      <c r="S346"/>
      <c r="T346"/>
    </row>
    <row r="347" spans="8:20" ht="14.5" x14ac:dyDescent="0.35">
      <c r="H347"/>
      <c r="I347"/>
      <c r="J347"/>
      <c r="K347"/>
      <c r="L347"/>
      <c r="M347"/>
      <c r="O347"/>
      <c r="P347"/>
      <c r="Q347"/>
      <c r="R347"/>
      <c r="S347"/>
      <c r="T347"/>
    </row>
    <row r="348" spans="8:20" ht="14.5" x14ac:dyDescent="0.35">
      <c r="H348"/>
      <c r="I348"/>
      <c r="J348"/>
      <c r="K348"/>
      <c r="L348"/>
      <c r="M348"/>
      <c r="O348"/>
      <c r="P348"/>
      <c r="Q348"/>
      <c r="R348"/>
      <c r="S348"/>
      <c r="T348"/>
    </row>
    <row r="349" spans="8:20" ht="14.5" x14ac:dyDescent="0.35">
      <c r="H349"/>
      <c r="I349"/>
      <c r="J349"/>
      <c r="K349"/>
      <c r="L349"/>
      <c r="M349"/>
      <c r="O349"/>
      <c r="P349"/>
      <c r="Q349"/>
      <c r="R349"/>
      <c r="S349"/>
      <c r="T349"/>
    </row>
    <row r="350" spans="8:20" ht="14.5" x14ac:dyDescent="0.35">
      <c r="H350"/>
      <c r="I350"/>
      <c r="J350"/>
      <c r="K350"/>
      <c r="L350"/>
      <c r="M350"/>
      <c r="O350"/>
      <c r="P350"/>
      <c r="Q350"/>
      <c r="R350"/>
      <c r="S350"/>
      <c r="T350"/>
    </row>
    <row r="351" spans="8:20" ht="14.5" x14ac:dyDescent="0.35">
      <c r="H351"/>
      <c r="I351"/>
      <c r="J351"/>
      <c r="K351"/>
      <c r="L351"/>
      <c r="M351"/>
      <c r="O351"/>
      <c r="P351"/>
      <c r="Q351"/>
      <c r="R351"/>
      <c r="S351"/>
      <c r="T351"/>
    </row>
    <row r="352" spans="8:20" ht="14.5" x14ac:dyDescent="0.35">
      <c r="H352"/>
      <c r="I352"/>
      <c r="J352"/>
      <c r="K352"/>
      <c r="L352"/>
      <c r="M352"/>
      <c r="O352"/>
      <c r="P352"/>
      <c r="Q352"/>
      <c r="R352"/>
      <c r="S352"/>
      <c r="T352"/>
    </row>
    <row r="353" spans="8:20" ht="14.5" x14ac:dyDescent="0.35">
      <c r="H353"/>
      <c r="I353"/>
      <c r="J353"/>
      <c r="K353"/>
      <c r="L353"/>
      <c r="M353"/>
      <c r="O353"/>
      <c r="P353"/>
      <c r="Q353"/>
      <c r="R353"/>
      <c r="S353"/>
      <c r="T353"/>
    </row>
    <row r="354" spans="8:20" ht="14.5" x14ac:dyDescent="0.35">
      <c r="H354"/>
      <c r="I354"/>
      <c r="J354"/>
      <c r="K354"/>
      <c r="L354"/>
      <c r="M354"/>
      <c r="O354"/>
      <c r="P354"/>
      <c r="Q354"/>
      <c r="R354"/>
      <c r="S354"/>
      <c r="T354"/>
    </row>
    <row r="355" spans="8:20" ht="14.5" x14ac:dyDescent="0.35">
      <c r="H355"/>
      <c r="I355"/>
      <c r="J355"/>
      <c r="K355"/>
      <c r="L355"/>
      <c r="M355"/>
      <c r="O355"/>
      <c r="P355"/>
      <c r="Q355"/>
      <c r="R355"/>
      <c r="S355"/>
      <c r="T355"/>
    </row>
    <row r="356" spans="8:20" ht="14.5" x14ac:dyDescent="0.35">
      <c r="H356"/>
      <c r="I356"/>
      <c r="J356"/>
      <c r="K356"/>
      <c r="L356"/>
      <c r="M356"/>
      <c r="O356"/>
      <c r="P356"/>
      <c r="Q356"/>
      <c r="R356"/>
      <c r="S356"/>
      <c r="T356"/>
    </row>
    <row r="357" spans="8:20" ht="14.5" x14ac:dyDescent="0.35">
      <c r="H357"/>
      <c r="I357"/>
      <c r="J357"/>
      <c r="K357"/>
      <c r="L357"/>
      <c r="M357"/>
      <c r="O357"/>
      <c r="P357"/>
      <c r="Q357"/>
      <c r="R357"/>
      <c r="S357"/>
      <c r="T357"/>
    </row>
    <row r="358" spans="8:20" ht="14.5" x14ac:dyDescent="0.35">
      <c r="H358"/>
      <c r="I358"/>
      <c r="J358"/>
      <c r="K358"/>
      <c r="L358"/>
      <c r="M358"/>
      <c r="O358"/>
      <c r="P358"/>
      <c r="Q358"/>
      <c r="R358"/>
      <c r="S358"/>
      <c r="T358"/>
    </row>
    <row r="359" spans="8:20" ht="14.5" x14ac:dyDescent="0.35">
      <c r="H359"/>
      <c r="I359"/>
      <c r="J359"/>
      <c r="K359"/>
      <c r="L359"/>
      <c r="M359"/>
      <c r="O359"/>
      <c r="P359"/>
      <c r="Q359"/>
      <c r="R359"/>
      <c r="S359"/>
      <c r="T359"/>
    </row>
    <row r="360" spans="8:20" ht="14.5" x14ac:dyDescent="0.35">
      <c r="H360"/>
      <c r="I360"/>
      <c r="J360"/>
      <c r="K360"/>
      <c r="L360"/>
      <c r="M360"/>
      <c r="O360"/>
      <c r="P360"/>
      <c r="Q360"/>
      <c r="R360"/>
      <c r="S360"/>
      <c r="T360"/>
    </row>
    <row r="361" spans="8:20" ht="14.5" x14ac:dyDescent="0.35">
      <c r="H361"/>
      <c r="I361"/>
      <c r="J361"/>
      <c r="K361"/>
      <c r="L361"/>
      <c r="M361"/>
      <c r="O361"/>
      <c r="P361"/>
      <c r="Q361"/>
      <c r="R361"/>
      <c r="S361"/>
      <c r="T361"/>
    </row>
    <row r="362" spans="8:20" ht="14.5" x14ac:dyDescent="0.35">
      <c r="H362"/>
      <c r="I362"/>
      <c r="J362"/>
      <c r="K362"/>
      <c r="L362"/>
      <c r="M362"/>
      <c r="O362"/>
      <c r="P362"/>
      <c r="Q362"/>
      <c r="R362"/>
      <c r="S362"/>
      <c r="T362"/>
    </row>
    <row r="363" spans="8:20" ht="14.5" x14ac:dyDescent="0.35">
      <c r="H363"/>
      <c r="I363"/>
      <c r="J363"/>
      <c r="K363"/>
      <c r="L363"/>
      <c r="M363"/>
      <c r="O363"/>
      <c r="P363"/>
      <c r="Q363"/>
      <c r="R363"/>
      <c r="S363"/>
      <c r="T363"/>
    </row>
    <row r="364" spans="8:20" ht="14.5" x14ac:dyDescent="0.35">
      <c r="H364"/>
      <c r="I364"/>
      <c r="J364"/>
      <c r="K364"/>
      <c r="L364"/>
      <c r="M364"/>
      <c r="O364"/>
      <c r="P364"/>
      <c r="Q364"/>
      <c r="R364"/>
      <c r="S364"/>
      <c r="T364"/>
    </row>
    <row r="365" spans="8:20" ht="14.5" x14ac:dyDescent="0.35">
      <c r="H365"/>
      <c r="I365"/>
      <c r="J365"/>
      <c r="K365"/>
      <c r="L365"/>
      <c r="M365"/>
      <c r="O365"/>
      <c r="P365"/>
      <c r="Q365"/>
      <c r="R365"/>
      <c r="S365"/>
      <c r="T365"/>
    </row>
    <row r="366" spans="8:20" ht="14.5" x14ac:dyDescent="0.35">
      <c r="H366"/>
      <c r="I366"/>
      <c r="J366"/>
      <c r="K366"/>
      <c r="L366"/>
      <c r="M366"/>
      <c r="O366"/>
      <c r="P366"/>
      <c r="Q366"/>
      <c r="R366"/>
      <c r="S366"/>
      <c r="T366"/>
    </row>
    <row r="367" spans="8:20" ht="14.5" x14ac:dyDescent="0.35">
      <c r="H367"/>
      <c r="I367"/>
      <c r="J367"/>
      <c r="K367"/>
      <c r="L367"/>
      <c r="M367"/>
      <c r="O367"/>
      <c r="P367"/>
      <c r="Q367"/>
      <c r="R367"/>
      <c r="S367"/>
      <c r="T367"/>
    </row>
    <row r="368" spans="8:20" ht="14.5" x14ac:dyDescent="0.35">
      <c r="H368"/>
      <c r="I368"/>
      <c r="J368"/>
      <c r="K368"/>
      <c r="L368"/>
      <c r="M368"/>
      <c r="O368"/>
      <c r="P368"/>
      <c r="Q368"/>
      <c r="R368"/>
      <c r="S368"/>
      <c r="T368"/>
    </row>
    <row r="369" spans="8:20" ht="14.5" x14ac:dyDescent="0.35">
      <c r="H369"/>
      <c r="I369"/>
      <c r="J369"/>
      <c r="K369"/>
      <c r="L369"/>
      <c r="M369"/>
      <c r="O369"/>
      <c r="P369"/>
      <c r="Q369"/>
      <c r="R369"/>
      <c r="S369"/>
      <c r="T369"/>
    </row>
    <row r="370" spans="8:20" ht="14.5" x14ac:dyDescent="0.35">
      <c r="H370"/>
      <c r="I370"/>
      <c r="J370"/>
      <c r="K370"/>
      <c r="L370"/>
      <c r="M370"/>
      <c r="O370"/>
      <c r="P370"/>
      <c r="Q370"/>
      <c r="R370"/>
      <c r="S370"/>
      <c r="T370"/>
    </row>
    <row r="371" spans="8:20" ht="14.5" x14ac:dyDescent="0.35">
      <c r="H371"/>
      <c r="I371"/>
      <c r="J371"/>
      <c r="K371"/>
      <c r="L371"/>
      <c r="M371"/>
      <c r="O371"/>
      <c r="P371"/>
      <c r="Q371"/>
      <c r="R371"/>
      <c r="S371"/>
      <c r="T371"/>
    </row>
    <row r="372" spans="8:20" ht="14.5" x14ac:dyDescent="0.35">
      <c r="H372"/>
      <c r="I372"/>
      <c r="J372"/>
      <c r="K372"/>
      <c r="L372"/>
      <c r="M372"/>
      <c r="O372"/>
      <c r="P372"/>
      <c r="Q372"/>
      <c r="R372"/>
      <c r="S372"/>
      <c r="T372"/>
    </row>
    <row r="373" spans="8:20" ht="14.5" x14ac:dyDescent="0.35">
      <c r="H373"/>
      <c r="I373"/>
      <c r="J373"/>
      <c r="K373"/>
      <c r="L373"/>
      <c r="M373"/>
      <c r="O373"/>
      <c r="P373"/>
      <c r="Q373"/>
      <c r="R373"/>
      <c r="S373"/>
      <c r="T373"/>
    </row>
    <row r="374" spans="8:20" ht="14.5" x14ac:dyDescent="0.35">
      <c r="H374"/>
      <c r="I374"/>
      <c r="J374"/>
      <c r="K374"/>
      <c r="L374"/>
      <c r="M374"/>
      <c r="O374"/>
      <c r="P374"/>
      <c r="Q374"/>
      <c r="R374"/>
      <c r="S374"/>
      <c r="T374"/>
    </row>
    <row r="375" spans="8:20" ht="14.5" x14ac:dyDescent="0.35">
      <c r="H375"/>
      <c r="I375"/>
      <c r="J375"/>
      <c r="K375"/>
      <c r="L375"/>
      <c r="M375"/>
      <c r="O375"/>
      <c r="P375"/>
      <c r="Q375"/>
      <c r="R375"/>
      <c r="S375"/>
      <c r="T375"/>
    </row>
    <row r="376" spans="8:20" ht="14.5" x14ac:dyDescent="0.35">
      <c r="H376"/>
      <c r="I376"/>
      <c r="J376"/>
      <c r="K376"/>
      <c r="L376"/>
      <c r="M376"/>
      <c r="O376"/>
      <c r="P376"/>
      <c r="Q376"/>
      <c r="R376"/>
      <c r="S376"/>
      <c r="T376"/>
    </row>
    <row r="377" spans="8:20" ht="14.5" x14ac:dyDescent="0.35">
      <c r="H377"/>
      <c r="I377"/>
      <c r="J377"/>
      <c r="K377"/>
      <c r="L377"/>
      <c r="M377"/>
      <c r="O377"/>
      <c r="P377"/>
      <c r="Q377"/>
      <c r="R377"/>
      <c r="S377"/>
      <c r="T377"/>
    </row>
    <row r="378" spans="8:20" ht="14.5" x14ac:dyDescent="0.35">
      <c r="H378"/>
      <c r="I378"/>
      <c r="J378"/>
      <c r="K378"/>
      <c r="L378"/>
      <c r="M378"/>
      <c r="O378"/>
      <c r="P378"/>
      <c r="Q378"/>
      <c r="R378"/>
      <c r="S378"/>
      <c r="T378"/>
    </row>
    <row r="379" spans="8:20" ht="14.5" x14ac:dyDescent="0.35">
      <c r="H379"/>
      <c r="I379"/>
      <c r="J379"/>
      <c r="K379"/>
      <c r="L379"/>
      <c r="M379"/>
      <c r="O379"/>
      <c r="P379"/>
      <c r="Q379"/>
      <c r="R379"/>
      <c r="S379"/>
      <c r="T379"/>
    </row>
    <row r="380" spans="8:20" ht="14.5" x14ac:dyDescent="0.35">
      <c r="H380"/>
      <c r="I380"/>
      <c r="J380"/>
      <c r="K380"/>
      <c r="L380"/>
      <c r="M380"/>
      <c r="O380"/>
      <c r="P380"/>
      <c r="Q380"/>
      <c r="R380"/>
      <c r="S380"/>
      <c r="T380"/>
    </row>
    <row r="381" spans="8:20" ht="14.5" x14ac:dyDescent="0.35">
      <c r="H381"/>
      <c r="I381"/>
      <c r="J381"/>
      <c r="K381"/>
      <c r="L381"/>
      <c r="M381"/>
      <c r="O381"/>
      <c r="P381"/>
      <c r="Q381"/>
      <c r="R381"/>
      <c r="S381"/>
      <c r="T381"/>
    </row>
    <row r="382" spans="8:20" ht="14.5" x14ac:dyDescent="0.35">
      <c r="H382"/>
      <c r="I382"/>
      <c r="J382"/>
      <c r="K382"/>
      <c r="L382"/>
      <c r="M382"/>
      <c r="O382"/>
      <c r="P382"/>
      <c r="Q382"/>
      <c r="R382"/>
      <c r="S382"/>
      <c r="T382"/>
    </row>
    <row r="383" spans="8:20" ht="14.5" x14ac:dyDescent="0.35">
      <c r="H383"/>
      <c r="I383"/>
      <c r="J383"/>
      <c r="K383"/>
      <c r="L383"/>
      <c r="M383"/>
      <c r="O383"/>
      <c r="P383"/>
      <c r="Q383"/>
      <c r="R383"/>
      <c r="S383"/>
      <c r="T383"/>
    </row>
    <row r="384" spans="8:20" ht="14.5" x14ac:dyDescent="0.35">
      <c r="H384"/>
      <c r="I384"/>
      <c r="J384"/>
      <c r="K384"/>
      <c r="L384"/>
      <c r="M384"/>
      <c r="O384"/>
      <c r="P384"/>
      <c r="Q384"/>
      <c r="R384"/>
      <c r="S384"/>
      <c r="T384"/>
    </row>
    <row r="385" spans="8:20" ht="14.5" x14ac:dyDescent="0.35">
      <c r="H385"/>
      <c r="I385"/>
      <c r="J385"/>
      <c r="K385"/>
      <c r="L385"/>
      <c r="M385"/>
      <c r="O385"/>
      <c r="P385"/>
      <c r="Q385"/>
      <c r="R385"/>
      <c r="S385"/>
      <c r="T385"/>
    </row>
    <row r="386" spans="8:20" ht="14.5" x14ac:dyDescent="0.35">
      <c r="H386"/>
      <c r="I386"/>
      <c r="J386"/>
      <c r="K386"/>
      <c r="L386"/>
      <c r="M386"/>
      <c r="O386"/>
      <c r="P386"/>
      <c r="Q386"/>
      <c r="R386"/>
      <c r="S386"/>
      <c r="T386"/>
    </row>
    <row r="387" spans="8:20" ht="14.5" x14ac:dyDescent="0.35">
      <c r="H387"/>
      <c r="I387"/>
      <c r="J387"/>
      <c r="K387"/>
      <c r="L387"/>
      <c r="M387"/>
      <c r="O387"/>
      <c r="P387"/>
      <c r="Q387"/>
      <c r="R387"/>
      <c r="S387"/>
      <c r="T387"/>
    </row>
    <row r="388" spans="8:20" ht="14.5" x14ac:dyDescent="0.35">
      <c r="H388"/>
      <c r="I388"/>
      <c r="J388"/>
      <c r="K388"/>
      <c r="L388"/>
      <c r="M388"/>
      <c r="O388"/>
      <c r="P388"/>
      <c r="Q388"/>
      <c r="R388"/>
      <c r="S388"/>
      <c r="T388"/>
    </row>
    <row r="389" spans="8:20" ht="14.5" x14ac:dyDescent="0.35">
      <c r="H389"/>
      <c r="I389"/>
      <c r="J389"/>
      <c r="K389"/>
      <c r="L389"/>
      <c r="M389"/>
      <c r="O389"/>
      <c r="P389"/>
      <c r="Q389"/>
      <c r="R389"/>
      <c r="S389"/>
      <c r="T389"/>
    </row>
    <row r="390" spans="8:20" ht="14.5" x14ac:dyDescent="0.35">
      <c r="H390"/>
      <c r="I390"/>
      <c r="J390"/>
      <c r="K390"/>
      <c r="L390"/>
      <c r="M390"/>
      <c r="O390"/>
      <c r="P390"/>
      <c r="Q390"/>
      <c r="R390"/>
      <c r="S390"/>
      <c r="T390"/>
    </row>
    <row r="391" spans="8:20" ht="14.5" x14ac:dyDescent="0.35">
      <c r="H391"/>
      <c r="I391"/>
      <c r="J391"/>
      <c r="K391"/>
      <c r="L391"/>
      <c r="M391"/>
      <c r="O391"/>
      <c r="P391"/>
      <c r="Q391"/>
      <c r="R391"/>
      <c r="S391"/>
      <c r="T391"/>
    </row>
    <row r="392" spans="8:20" ht="14.5" x14ac:dyDescent="0.35">
      <c r="H392"/>
      <c r="I392"/>
      <c r="J392"/>
      <c r="K392"/>
      <c r="L392"/>
      <c r="M392"/>
      <c r="O392"/>
      <c r="P392"/>
      <c r="Q392"/>
      <c r="R392"/>
      <c r="S392"/>
      <c r="T392"/>
    </row>
    <row r="393" spans="8:20" ht="14.5" x14ac:dyDescent="0.35">
      <c r="H393"/>
      <c r="I393"/>
      <c r="J393"/>
      <c r="K393"/>
      <c r="L393"/>
      <c r="M393"/>
      <c r="O393"/>
      <c r="P393"/>
      <c r="Q393"/>
      <c r="R393"/>
      <c r="S393"/>
      <c r="T393"/>
    </row>
    <row r="394" spans="8:20" ht="14.5" x14ac:dyDescent="0.35">
      <c r="H394"/>
      <c r="I394"/>
      <c r="J394"/>
      <c r="K394"/>
      <c r="L394"/>
      <c r="M394"/>
      <c r="O394"/>
      <c r="P394"/>
      <c r="Q394"/>
      <c r="R394"/>
      <c r="S394"/>
      <c r="T394"/>
    </row>
    <row r="395" spans="8:20" ht="14.5" x14ac:dyDescent="0.35">
      <c r="H395"/>
      <c r="I395"/>
      <c r="J395"/>
      <c r="K395"/>
      <c r="L395"/>
      <c r="M395"/>
      <c r="O395"/>
      <c r="P395"/>
      <c r="Q395"/>
      <c r="R395"/>
      <c r="S395"/>
      <c r="T395"/>
    </row>
    <row r="396" spans="8:20" ht="14.5" x14ac:dyDescent="0.35">
      <c r="H396"/>
      <c r="I396"/>
      <c r="J396"/>
      <c r="K396"/>
      <c r="L396"/>
      <c r="M396"/>
      <c r="O396"/>
      <c r="P396"/>
      <c r="Q396"/>
      <c r="R396"/>
      <c r="S396"/>
      <c r="T396"/>
    </row>
    <row r="397" spans="8:20" ht="14.5" x14ac:dyDescent="0.35">
      <c r="H397"/>
      <c r="I397"/>
      <c r="J397"/>
      <c r="K397"/>
      <c r="L397"/>
      <c r="M397"/>
      <c r="O397"/>
      <c r="P397"/>
      <c r="Q397"/>
      <c r="R397"/>
      <c r="S397"/>
      <c r="T397"/>
    </row>
    <row r="398" spans="8:20" ht="14.5" x14ac:dyDescent="0.35">
      <c r="H398"/>
      <c r="I398"/>
      <c r="J398"/>
      <c r="K398"/>
      <c r="L398"/>
      <c r="M398"/>
      <c r="O398"/>
      <c r="P398"/>
      <c r="Q398"/>
      <c r="R398"/>
      <c r="S398"/>
      <c r="T398"/>
    </row>
    <row r="399" spans="8:20" ht="14.5" x14ac:dyDescent="0.35">
      <c r="H399"/>
      <c r="I399"/>
      <c r="J399"/>
      <c r="K399"/>
      <c r="L399"/>
      <c r="M399"/>
      <c r="O399"/>
      <c r="P399"/>
      <c r="Q399"/>
      <c r="R399"/>
      <c r="S399"/>
      <c r="T399"/>
    </row>
    <row r="400" spans="8:20" ht="14.5" x14ac:dyDescent="0.35">
      <c r="H400"/>
      <c r="I400"/>
      <c r="J400"/>
      <c r="K400"/>
      <c r="L400"/>
      <c r="M400"/>
      <c r="O400"/>
      <c r="P400"/>
      <c r="Q400"/>
      <c r="R400"/>
      <c r="S400"/>
      <c r="T400"/>
    </row>
    <row r="401" spans="8:20" ht="14.5" x14ac:dyDescent="0.35">
      <c r="H401"/>
      <c r="I401"/>
      <c r="J401"/>
      <c r="K401"/>
      <c r="L401"/>
      <c r="M401"/>
      <c r="O401"/>
      <c r="P401"/>
      <c r="Q401"/>
      <c r="R401"/>
      <c r="S401"/>
      <c r="T401"/>
    </row>
    <row r="402" spans="8:20" ht="14.5" x14ac:dyDescent="0.35">
      <c r="H402"/>
      <c r="I402"/>
      <c r="J402"/>
      <c r="K402"/>
      <c r="L402"/>
      <c r="M402"/>
      <c r="O402"/>
      <c r="P402"/>
      <c r="Q402"/>
      <c r="R402"/>
      <c r="S402"/>
      <c r="T402"/>
    </row>
    <row r="403" spans="8:20" ht="14.5" x14ac:dyDescent="0.35">
      <c r="H403"/>
      <c r="I403"/>
      <c r="J403"/>
      <c r="K403"/>
      <c r="L403"/>
      <c r="M403"/>
      <c r="O403"/>
      <c r="P403"/>
      <c r="Q403"/>
      <c r="R403"/>
      <c r="S403"/>
      <c r="T403"/>
    </row>
    <row r="404" spans="8:20" ht="14.5" x14ac:dyDescent="0.35">
      <c r="H404"/>
      <c r="I404"/>
      <c r="J404"/>
      <c r="K404"/>
      <c r="L404"/>
      <c r="M404"/>
      <c r="O404"/>
      <c r="P404"/>
      <c r="Q404"/>
      <c r="R404"/>
      <c r="S404"/>
      <c r="T404"/>
    </row>
    <row r="405" spans="8:20" ht="14.5" x14ac:dyDescent="0.35">
      <c r="H405"/>
      <c r="I405"/>
      <c r="J405"/>
      <c r="K405"/>
      <c r="L405"/>
      <c r="M405"/>
      <c r="O405"/>
      <c r="P405"/>
      <c r="Q405"/>
      <c r="R405"/>
      <c r="S405"/>
      <c r="T405"/>
    </row>
    <row r="406" spans="8:20" ht="14.5" x14ac:dyDescent="0.35">
      <c r="H406"/>
      <c r="I406"/>
      <c r="J406"/>
      <c r="K406"/>
      <c r="L406"/>
      <c r="M406"/>
      <c r="O406"/>
      <c r="P406"/>
      <c r="Q406"/>
      <c r="R406"/>
      <c r="S406"/>
      <c r="T406"/>
    </row>
    <row r="407" spans="8:20" ht="14.5" x14ac:dyDescent="0.35">
      <c r="H407"/>
      <c r="I407"/>
      <c r="J407"/>
      <c r="K407"/>
      <c r="L407"/>
      <c r="M407"/>
      <c r="O407"/>
      <c r="P407"/>
      <c r="Q407"/>
      <c r="R407"/>
      <c r="S407"/>
      <c r="T407"/>
    </row>
    <row r="408" spans="8:20" ht="14.5" x14ac:dyDescent="0.35">
      <c r="H408"/>
      <c r="I408"/>
      <c r="J408"/>
      <c r="K408"/>
      <c r="L408"/>
      <c r="M408"/>
      <c r="O408"/>
      <c r="P408"/>
      <c r="Q408"/>
      <c r="R408"/>
      <c r="S408"/>
      <c r="T408"/>
    </row>
    <row r="409" spans="8:20" ht="14.5" x14ac:dyDescent="0.35">
      <c r="H409"/>
      <c r="I409"/>
      <c r="J409"/>
      <c r="K409"/>
      <c r="L409"/>
      <c r="M409"/>
      <c r="O409"/>
      <c r="P409"/>
      <c r="Q409"/>
      <c r="R409"/>
      <c r="S409"/>
      <c r="T409"/>
    </row>
    <row r="410" spans="8:20" ht="14.5" x14ac:dyDescent="0.35">
      <c r="H410"/>
      <c r="I410"/>
      <c r="J410"/>
      <c r="K410"/>
      <c r="L410"/>
      <c r="M410"/>
      <c r="O410"/>
      <c r="P410"/>
      <c r="Q410"/>
      <c r="R410"/>
      <c r="S410"/>
      <c r="T410"/>
    </row>
    <row r="411" spans="8:20" ht="14.5" x14ac:dyDescent="0.35">
      <c r="H411"/>
      <c r="I411"/>
      <c r="J411"/>
      <c r="K411"/>
      <c r="L411"/>
      <c r="M411"/>
      <c r="O411"/>
      <c r="P411"/>
      <c r="Q411"/>
      <c r="R411"/>
      <c r="S411"/>
      <c r="T411"/>
    </row>
    <row r="412" spans="8:20" ht="14.5" x14ac:dyDescent="0.35">
      <c r="H412"/>
      <c r="I412"/>
      <c r="J412"/>
      <c r="K412"/>
      <c r="L412"/>
      <c r="M412"/>
      <c r="O412"/>
      <c r="P412"/>
      <c r="Q412"/>
      <c r="R412"/>
      <c r="S412"/>
      <c r="T412"/>
    </row>
    <row r="413" spans="8:20" ht="14.5" x14ac:dyDescent="0.35">
      <c r="H413"/>
      <c r="I413"/>
      <c r="J413"/>
      <c r="K413"/>
      <c r="L413"/>
      <c r="M413"/>
      <c r="O413"/>
      <c r="P413"/>
      <c r="Q413"/>
      <c r="R413"/>
      <c r="S413"/>
      <c r="T413"/>
    </row>
    <row r="414" spans="8:20" ht="14.5" x14ac:dyDescent="0.35">
      <c r="H414"/>
      <c r="I414"/>
      <c r="J414"/>
      <c r="K414"/>
      <c r="L414"/>
      <c r="M414"/>
      <c r="O414"/>
      <c r="P414"/>
      <c r="Q414"/>
      <c r="R414"/>
      <c r="S414"/>
      <c r="T414"/>
    </row>
    <row r="415" spans="8:20" ht="14.5" x14ac:dyDescent="0.35">
      <c r="H415"/>
      <c r="I415"/>
      <c r="J415"/>
      <c r="K415"/>
      <c r="L415"/>
      <c r="M415"/>
      <c r="O415"/>
      <c r="P415"/>
      <c r="Q415"/>
      <c r="R415"/>
      <c r="S415"/>
      <c r="T415"/>
    </row>
    <row r="416" spans="8:20" ht="14.5" x14ac:dyDescent="0.35">
      <c r="H416"/>
      <c r="I416"/>
      <c r="J416"/>
      <c r="K416"/>
      <c r="L416"/>
      <c r="M416"/>
      <c r="O416"/>
      <c r="P416"/>
      <c r="Q416"/>
      <c r="R416"/>
      <c r="S416"/>
      <c r="T416"/>
    </row>
    <row r="417" spans="8:20" ht="14.5" x14ac:dyDescent="0.35">
      <c r="H417"/>
      <c r="I417"/>
      <c r="J417"/>
      <c r="K417"/>
      <c r="L417"/>
      <c r="M417"/>
      <c r="O417"/>
      <c r="P417"/>
      <c r="Q417"/>
      <c r="R417"/>
      <c r="S417"/>
      <c r="T417"/>
    </row>
    <row r="418" spans="8:20" ht="14.5" x14ac:dyDescent="0.35">
      <c r="H418"/>
      <c r="I418"/>
      <c r="J418"/>
      <c r="K418"/>
      <c r="L418"/>
      <c r="M418"/>
      <c r="O418"/>
      <c r="P418"/>
      <c r="Q418"/>
      <c r="R418"/>
      <c r="S418"/>
      <c r="T418"/>
    </row>
    <row r="419" spans="8:20" ht="14.5" x14ac:dyDescent="0.35">
      <c r="H419"/>
      <c r="I419"/>
      <c r="J419"/>
      <c r="K419"/>
      <c r="L419"/>
      <c r="M419"/>
      <c r="O419"/>
      <c r="P419"/>
      <c r="Q419"/>
      <c r="R419"/>
      <c r="S419"/>
      <c r="T419"/>
    </row>
    <row r="420" spans="8:20" ht="14.5" x14ac:dyDescent="0.35">
      <c r="H420"/>
      <c r="I420"/>
      <c r="J420"/>
      <c r="K420"/>
      <c r="L420"/>
      <c r="M420"/>
      <c r="O420"/>
      <c r="P420"/>
      <c r="Q420"/>
      <c r="R420"/>
      <c r="S420"/>
      <c r="T420"/>
    </row>
    <row r="421" spans="8:20" ht="14.5" x14ac:dyDescent="0.35">
      <c r="H421"/>
      <c r="I421"/>
      <c r="J421"/>
      <c r="K421"/>
      <c r="L421"/>
      <c r="M421"/>
      <c r="O421"/>
      <c r="P421"/>
      <c r="Q421"/>
      <c r="R421"/>
      <c r="S421"/>
      <c r="T421"/>
    </row>
    <row r="422" spans="8:20" ht="14.5" x14ac:dyDescent="0.35">
      <c r="H422"/>
      <c r="I422"/>
      <c r="J422"/>
      <c r="K422"/>
      <c r="L422"/>
      <c r="M422"/>
      <c r="O422"/>
      <c r="P422"/>
      <c r="Q422"/>
      <c r="R422"/>
      <c r="S422"/>
      <c r="T422"/>
    </row>
    <row r="423" spans="8:20" ht="14.5" x14ac:dyDescent="0.35">
      <c r="H423"/>
      <c r="I423"/>
      <c r="J423"/>
      <c r="K423"/>
      <c r="L423"/>
      <c r="M423"/>
      <c r="O423"/>
      <c r="P423"/>
      <c r="Q423"/>
      <c r="R423"/>
      <c r="S423"/>
      <c r="T423"/>
    </row>
    <row r="424" spans="8:20" ht="14.5" x14ac:dyDescent="0.35">
      <c r="H424"/>
      <c r="I424"/>
      <c r="J424"/>
      <c r="K424"/>
      <c r="L424"/>
      <c r="M424"/>
      <c r="O424"/>
      <c r="P424"/>
      <c r="Q424"/>
      <c r="R424"/>
      <c r="S424"/>
      <c r="T424"/>
    </row>
    <row r="425" spans="8:20" ht="14.5" x14ac:dyDescent="0.35">
      <c r="H425"/>
      <c r="I425"/>
      <c r="J425"/>
      <c r="K425"/>
      <c r="L425"/>
      <c r="M425"/>
      <c r="O425"/>
      <c r="P425"/>
      <c r="Q425"/>
      <c r="R425"/>
      <c r="S425"/>
      <c r="T425"/>
    </row>
    <row r="426" spans="8:20" ht="14.5" x14ac:dyDescent="0.35">
      <c r="H426"/>
      <c r="I426"/>
      <c r="J426"/>
      <c r="K426"/>
      <c r="L426"/>
      <c r="M426"/>
      <c r="O426"/>
      <c r="P426"/>
      <c r="Q426"/>
      <c r="R426"/>
      <c r="S426"/>
      <c r="T426"/>
    </row>
    <row r="427" spans="8:20" ht="14.5" x14ac:dyDescent="0.35">
      <c r="H427"/>
      <c r="I427"/>
      <c r="J427"/>
      <c r="K427"/>
      <c r="L427"/>
      <c r="M427"/>
      <c r="O427"/>
      <c r="P427"/>
      <c r="Q427"/>
      <c r="R427"/>
      <c r="S427"/>
      <c r="T427"/>
    </row>
    <row r="428" spans="8:20" ht="14.5" x14ac:dyDescent="0.35">
      <c r="H428"/>
      <c r="I428"/>
      <c r="J428"/>
      <c r="K428"/>
      <c r="L428"/>
      <c r="M428"/>
      <c r="O428"/>
      <c r="P428"/>
      <c r="Q428"/>
      <c r="R428"/>
      <c r="S428"/>
      <c r="T428"/>
    </row>
    <row r="429" spans="8:20" ht="14.5" x14ac:dyDescent="0.35">
      <c r="H429"/>
      <c r="I429"/>
      <c r="J429"/>
      <c r="K429"/>
      <c r="L429"/>
      <c r="M429"/>
      <c r="O429"/>
      <c r="P429"/>
      <c r="Q429"/>
      <c r="R429"/>
      <c r="S429"/>
      <c r="T429"/>
    </row>
    <row r="430" spans="8:20" ht="14.5" x14ac:dyDescent="0.35">
      <c r="H430"/>
      <c r="I430"/>
      <c r="J430"/>
      <c r="K430"/>
      <c r="L430"/>
      <c r="M430"/>
      <c r="O430"/>
      <c r="P430"/>
      <c r="Q430"/>
      <c r="R430"/>
      <c r="S430"/>
      <c r="T430"/>
    </row>
    <row r="431" spans="8:20" ht="14.5" x14ac:dyDescent="0.35">
      <c r="H431"/>
      <c r="I431"/>
      <c r="J431"/>
      <c r="K431"/>
      <c r="L431"/>
      <c r="M431"/>
      <c r="O431"/>
      <c r="P431"/>
      <c r="Q431"/>
      <c r="R431"/>
      <c r="S431"/>
      <c r="T431"/>
    </row>
    <row r="432" spans="8:20" ht="14.5" x14ac:dyDescent="0.35">
      <c r="H432"/>
      <c r="I432"/>
      <c r="J432"/>
      <c r="K432"/>
      <c r="L432"/>
      <c r="M432"/>
      <c r="O432"/>
      <c r="P432"/>
      <c r="Q432"/>
      <c r="R432"/>
      <c r="S432"/>
      <c r="T432"/>
    </row>
    <row r="433" spans="8:20" ht="14.5" x14ac:dyDescent="0.35">
      <c r="H433"/>
      <c r="I433"/>
      <c r="J433"/>
      <c r="K433"/>
      <c r="L433"/>
      <c r="M433"/>
      <c r="O433"/>
      <c r="P433"/>
      <c r="Q433"/>
      <c r="R433"/>
      <c r="S433"/>
      <c r="T433"/>
    </row>
    <row r="434" spans="8:20" ht="14.5" x14ac:dyDescent="0.35">
      <c r="H434"/>
      <c r="I434"/>
      <c r="J434"/>
      <c r="K434"/>
      <c r="L434"/>
      <c r="M434"/>
      <c r="O434"/>
      <c r="P434"/>
      <c r="Q434"/>
      <c r="R434"/>
      <c r="S434"/>
      <c r="T434"/>
    </row>
    <row r="435" spans="8:20" ht="14.5" x14ac:dyDescent="0.35">
      <c r="H435"/>
      <c r="I435"/>
      <c r="J435"/>
      <c r="K435"/>
      <c r="L435"/>
      <c r="M435"/>
      <c r="O435"/>
      <c r="P435"/>
      <c r="Q435"/>
      <c r="R435"/>
      <c r="S435"/>
      <c r="T435"/>
    </row>
    <row r="436" spans="8:20" ht="14.5" x14ac:dyDescent="0.35">
      <c r="H436"/>
      <c r="I436"/>
      <c r="J436"/>
      <c r="K436"/>
      <c r="L436"/>
      <c r="M436"/>
      <c r="O436"/>
      <c r="P436"/>
      <c r="Q436"/>
      <c r="R436"/>
      <c r="S436"/>
      <c r="T436"/>
    </row>
    <row r="437" spans="8:20" ht="14.5" x14ac:dyDescent="0.35">
      <c r="H437"/>
      <c r="I437"/>
      <c r="J437"/>
      <c r="K437"/>
      <c r="L437"/>
      <c r="M437"/>
      <c r="O437"/>
      <c r="P437"/>
      <c r="Q437"/>
      <c r="R437"/>
      <c r="S437"/>
      <c r="T437"/>
    </row>
    <row r="438" spans="8:20" ht="14.5" x14ac:dyDescent="0.35">
      <c r="H438"/>
      <c r="I438"/>
      <c r="J438"/>
      <c r="K438"/>
      <c r="L438"/>
      <c r="M438"/>
      <c r="O438"/>
      <c r="P438"/>
      <c r="Q438"/>
      <c r="R438"/>
      <c r="S438"/>
      <c r="T438"/>
    </row>
    <row r="439" spans="8:20" ht="14.5" x14ac:dyDescent="0.35">
      <c r="H439"/>
      <c r="I439"/>
      <c r="J439"/>
      <c r="K439"/>
      <c r="L439"/>
      <c r="M439"/>
      <c r="O439"/>
      <c r="P439"/>
      <c r="Q439"/>
      <c r="R439"/>
      <c r="S439"/>
      <c r="T439"/>
    </row>
    <row r="440" spans="8:20" ht="14.5" x14ac:dyDescent="0.35">
      <c r="H440"/>
      <c r="I440"/>
      <c r="J440"/>
      <c r="K440"/>
      <c r="L440"/>
      <c r="M440"/>
      <c r="O440"/>
      <c r="P440"/>
      <c r="Q440"/>
      <c r="R440"/>
      <c r="S440"/>
      <c r="T440"/>
    </row>
    <row r="441" spans="8:20" ht="14.5" x14ac:dyDescent="0.35">
      <c r="H441"/>
      <c r="I441"/>
      <c r="J441"/>
      <c r="K441"/>
      <c r="L441"/>
      <c r="M441"/>
      <c r="O441"/>
      <c r="P441"/>
      <c r="Q441"/>
      <c r="R441"/>
      <c r="S441"/>
      <c r="T441"/>
    </row>
    <row r="442" spans="8:20" ht="14.5" x14ac:dyDescent="0.35">
      <c r="H442"/>
      <c r="I442"/>
      <c r="J442"/>
      <c r="K442"/>
      <c r="L442"/>
      <c r="M442"/>
      <c r="O442"/>
      <c r="P442"/>
      <c r="Q442"/>
      <c r="R442"/>
      <c r="S442"/>
      <c r="T442"/>
    </row>
    <row r="443" spans="8:20" ht="14.5" x14ac:dyDescent="0.35">
      <c r="H443"/>
      <c r="I443"/>
      <c r="J443"/>
      <c r="K443"/>
      <c r="L443"/>
      <c r="M443"/>
      <c r="O443"/>
      <c r="P443"/>
      <c r="Q443"/>
      <c r="R443"/>
      <c r="S443"/>
      <c r="T443"/>
    </row>
    <row r="444" spans="8:20" ht="14.5" x14ac:dyDescent="0.35">
      <c r="H444"/>
      <c r="I444"/>
      <c r="J444"/>
      <c r="K444"/>
      <c r="L444"/>
      <c r="M444"/>
      <c r="O444"/>
      <c r="P444"/>
      <c r="Q444"/>
      <c r="R444"/>
      <c r="S444"/>
      <c r="T444"/>
    </row>
    <row r="445" spans="8:20" ht="14.5" x14ac:dyDescent="0.35">
      <c r="H445"/>
      <c r="I445"/>
      <c r="J445"/>
      <c r="K445"/>
      <c r="L445"/>
      <c r="M445"/>
      <c r="O445"/>
      <c r="P445"/>
      <c r="Q445"/>
      <c r="R445"/>
      <c r="S445"/>
      <c r="T445"/>
    </row>
    <row r="446" spans="8:20" ht="14.5" x14ac:dyDescent="0.35">
      <c r="H446"/>
      <c r="I446"/>
      <c r="J446"/>
      <c r="K446"/>
      <c r="L446"/>
      <c r="M446"/>
      <c r="O446"/>
      <c r="P446"/>
      <c r="Q446"/>
      <c r="R446"/>
      <c r="S446"/>
      <c r="T446"/>
    </row>
    <row r="447" spans="8:20" ht="14.5" x14ac:dyDescent="0.35">
      <c r="H447"/>
      <c r="I447"/>
      <c r="J447"/>
      <c r="K447"/>
      <c r="L447"/>
      <c r="M447"/>
      <c r="O447"/>
      <c r="P447"/>
      <c r="Q447"/>
      <c r="R447"/>
      <c r="S447"/>
      <c r="T447"/>
    </row>
    <row r="448" spans="8:20" ht="14.5" x14ac:dyDescent="0.35">
      <c r="H448"/>
      <c r="I448"/>
      <c r="J448"/>
      <c r="K448"/>
      <c r="L448"/>
      <c r="M448"/>
      <c r="O448"/>
      <c r="P448"/>
      <c r="Q448"/>
      <c r="R448"/>
      <c r="S448"/>
      <c r="T448"/>
    </row>
    <row r="449" spans="8:20" ht="14.5" x14ac:dyDescent="0.35">
      <c r="H449"/>
      <c r="I449"/>
      <c r="J449"/>
      <c r="K449"/>
      <c r="L449"/>
      <c r="M449"/>
      <c r="O449"/>
      <c r="P449"/>
      <c r="Q449"/>
      <c r="R449"/>
      <c r="S449"/>
      <c r="T449"/>
    </row>
    <row r="450" spans="8:20" ht="14.5" x14ac:dyDescent="0.35">
      <c r="H450"/>
      <c r="I450"/>
      <c r="J450"/>
      <c r="K450"/>
      <c r="L450"/>
      <c r="M450"/>
      <c r="O450"/>
      <c r="P450"/>
      <c r="Q450"/>
      <c r="R450"/>
      <c r="S450"/>
      <c r="T450"/>
    </row>
    <row r="451" spans="8:20" ht="14.5" x14ac:dyDescent="0.35">
      <c r="H451"/>
      <c r="I451"/>
      <c r="J451"/>
      <c r="K451"/>
      <c r="L451"/>
      <c r="M451"/>
      <c r="O451"/>
      <c r="P451"/>
      <c r="Q451"/>
      <c r="R451"/>
      <c r="S451"/>
      <c r="T451"/>
    </row>
    <row r="452" spans="8:20" ht="14.5" x14ac:dyDescent="0.35">
      <c r="H452"/>
      <c r="I452"/>
      <c r="J452"/>
      <c r="K452"/>
      <c r="L452"/>
      <c r="M452"/>
      <c r="O452"/>
      <c r="P452"/>
      <c r="Q452"/>
      <c r="R452"/>
      <c r="S452"/>
      <c r="T452"/>
    </row>
    <row r="453" spans="8:20" ht="14.5" x14ac:dyDescent="0.35">
      <c r="H453"/>
      <c r="I453"/>
      <c r="J453"/>
      <c r="K453"/>
      <c r="L453"/>
      <c r="M453"/>
      <c r="O453"/>
      <c r="P453"/>
      <c r="Q453"/>
      <c r="R453"/>
      <c r="S453"/>
      <c r="T453"/>
    </row>
    <row r="454" spans="8:20" ht="14.5" x14ac:dyDescent="0.35">
      <c r="H454"/>
      <c r="I454"/>
      <c r="J454"/>
      <c r="K454"/>
      <c r="L454"/>
      <c r="M454"/>
      <c r="O454"/>
      <c r="P454"/>
      <c r="Q454"/>
      <c r="R454"/>
      <c r="S454"/>
      <c r="T454"/>
    </row>
    <row r="455" spans="8:20" ht="14.5" x14ac:dyDescent="0.35">
      <c r="H455"/>
      <c r="I455"/>
      <c r="J455"/>
      <c r="K455"/>
      <c r="L455"/>
      <c r="M455"/>
      <c r="O455"/>
      <c r="P455"/>
      <c r="Q455"/>
      <c r="R455"/>
      <c r="S455"/>
      <c r="T455"/>
    </row>
    <row r="456" spans="8:20" ht="14.5" x14ac:dyDescent="0.35">
      <c r="H456"/>
      <c r="I456"/>
      <c r="J456"/>
      <c r="K456"/>
      <c r="L456"/>
      <c r="M456"/>
      <c r="O456"/>
      <c r="P456"/>
      <c r="Q456"/>
      <c r="R456"/>
      <c r="S456"/>
      <c r="T456"/>
    </row>
    <row r="457" spans="8:20" ht="14.5" x14ac:dyDescent="0.35">
      <c r="H457"/>
      <c r="I457"/>
      <c r="J457"/>
      <c r="K457"/>
      <c r="L457"/>
      <c r="M457"/>
      <c r="O457"/>
      <c r="P457"/>
      <c r="Q457"/>
      <c r="R457"/>
      <c r="S457"/>
      <c r="T457"/>
    </row>
    <row r="458" spans="8:20" ht="14.5" x14ac:dyDescent="0.35">
      <c r="H458"/>
      <c r="I458"/>
      <c r="J458"/>
      <c r="K458"/>
      <c r="L458"/>
      <c r="M458"/>
      <c r="O458"/>
      <c r="P458"/>
      <c r="Q458"/>
      <c r="R458"/>
      <c r="S458"/>
      <c r="T458"/>
    </row>
    <row r="459" spans="8:20" ht="14.5" x14ac:dyDescent="0.35">
      <c r="H459"/>
      <c r="I459"/>
      <c r="J459"/>
      <c r="K459"/>
      <c r="L459"/>
      <c r="M459"/>
      <c r="O459"/>
      <c r="P459"/>
      <c r="Q459"/>
      <c r="R459"/>
      <c r="S459"/>
      <c r="T459"/>
    </row>
    <row r="460" spans="8:20" ht="14.5" x14ac:dyDescent="0.35">
      <c r="H460"/>
      <c r="I460"/>
      <c r="J460"/>
      <c r="K460"/>
      <c r="L460"/>
      <c r="M460"/>
      <c r="O460"/>
      <c r="P460"/>
      <c r="Q460"/>
      <c r="R460"/>
      <c r="S460"/>
      <c r="T460"/>
    </row>
    <row r="461" spans="8:20" ht="14.5" x14ac:dyDescent="0.35">
      <c r="H461"/>
      <c r="I461"/>
      <c r="J461"/>
      <c r="K461"/>
      <c r="L461"/>
      <c r="M461"/>
      <c r="O461"/>
      <c r="P461"/>
      <c r="Q461"/>
      <c r="R461"/>
      <c r="S461"/>
      <c r="T461"/>
    </row>
    <row r="462" spans="8:20" ht="14.5" x14ac:dyDescent="0.35">
      <c r="H462"/>
      <c r="I462"/>
      <c r="J462"/>
      <c r="K462"/>
      <c r="L462"/>
      <c r="M462"/>
      <c r="O462"/>
      <c r="P462"/>
      <c r="Q462"/>
      <c r="R462"/>
      <c r="S462"/>
      <c r="T462"/>
    </row>
    <row r="463" spans="8:20" ht="14.5" x14ac:dyDescent="0.35">
      <c r="H463"/>
      <c r="I463"/>
      <c r="J463"/>
      <c r="K463"/>
      <c r="L463"/>
      <c r="M463"/>
      <c r="O463"/>
      <c r="P463"/>
      <c r="Q463"/>
      <c r="R463"/>
      <c r="S463"/>
      <c r="T463"/>
    </row>
    <row r="464" spans="8:20" ht="14.5" x14ac:dyDescent="0.35">
      <c r="H464"/>
      <c r="I464"/>
      <c r="J464"/>
      <c r="K464"/>
      <c r="L464"/>
      <c r="M464"/>
      <c r="O464"/>
      <c r="P464"/>
      <c r="Q464"/>
      <c r="R464"/>
      <c r="S464"/>
      <c r="T464"/>
    </row>
    <row r="465" spans="8:20" ht="14.5" x14ac:dyDescent="0.35">
      <c r="H465"/>
      <c r="I465"/>
      <c r="J465"/>
      <c r="K465"/>
      <c r="L465"/>
      <c r="M465"/>
      <c r="O465"/>
      <c r="P465"/>
      <c r="Q465"/>
      <c r="R465"/>
      <c r="S465"/>
      <c r="T465"/>
    </row>
    <row r="466" spans="8:20" ht="14.5" x14ac:dyDescent="0.35">
      <c r="H466"/>
      <c r="I466"/>
      <c r="J466"/>
      <c r="K466"/>
      <c r="L466"/>
      <c r="M466"/>
      <c r="O466"/>
      <c r="P466"/>
      <c r="Q466"/>
      <c r="R466"/>
      <c r="S466"/>
      <c r="T466"/>
    </row>
    <row r="467" spans="8:20" ht="14.5" x14ac:dyDescent="0.35">
      <c r="H467"/>
      <c r="I467"/>
      <c r="J467"/>
      <c r="K467"/>
      <c r="L467"/>
      <c r="M467"/>
      <c r="O467"/>
      <c r="P467"/>
      <c r="Q467"/>
      <c r="R467"/>
      <c r="S467"/>
      <c r="T467"/>
    </row>
    <row r="468" spans="8:20" ht="14.5" x14ac:dyDescent="0.35">
      <c r="H468"/>
      <c r="I468"/>
      <c r="J468"/>
      <c r="K468"/>
      <c r="L468"/>
      <c r="M468"/>
      <c r="O468"/>
      <c r="P468"/>
      <c r="Q468"/>
      <c r="R468"/>
      <c r="S468"/>
      <c r="T468"/>
    </row>
    <row r="469" spans="8:20" ht="14.5" x14ac:dyDescent="0.35">
      <c r="H469"/>
      <c r="I469"/>
      <c r="J469"/>
      <c r="K469"/>
      <c r="L469"/>
      <c r="M469"/>
      <c r="O469"/>
      <c r="P469"/>
      <c r="Q469"/>
      <c r="R469"/>
      <c r="S469"/>
      <c r="T469"/>
    </row>
    <row r="470" spans="8:20" ht="14.5" x14ac:dyDescent="0.35">
      <c r="H470"/>
      <c r="I470"/>
      <c r="J470"/>
      <c r="K470"/>
      <c r="L470"/>
      <c r="M470"/>
      <c r="O470"/>
      <c r="P470"/>
      <c r="Q470"/>
      <c r="R470"/>
      <c r="S470"/>
      <c r="T470"/>
    </row>
    <row r="471" spans="8:20" ht="14.5" x14ac:dyDescent="0.35">
      <c r="H471"/>
      <c r="I471"/>
      <c r="J471"/>
      <c r="K471"/>
      <c r="L471"/>
      <c r="M471"/>
      <c r="O471"/>
      <c r="P471"/>
      <c r="Q471"/>
      <c r="R471"/>
      <c r="S471"/>
      <c r="T471"/>
    </row>
    <row r="472" spans="8:20" ht="14.5" x14ac:dyDescent="0.35">
      <c r="H472"/>
      <c r="I472"/>
      <c r="J472"/>
      <c r="K472"/>
      <c r="L472"/>
      <c r="M472"/>
      <c r="O472"/>
      <c r="P472"/>
      <c r="Q472"/>
      <c r="R472"/>
      <c r="S472"/>
      <c r="T472"/>
    </row>
    <row r="473" spans="8:20" ht="14.5" x14ac:dyDescent="0.35">
      <c r="H473"/>
      <c r="I473"/>
      <c r="J473"/>
      <c r="K473"/>
      <c r="L473"/>
      <c r="M473"/>
      <c r="O473"/>
      <c r="P473"/>
      <c r="Q473"/>
      <c r="R473"/>
      <c r="S473"/>
      <c r="T473"/>
    </row>
    <row r="474" spans="8:20" ht="14.5" x14ac:dyDescent="0.35">
      <c r="H474"/>
      <c r="I474"/>
      <c r="J474"/>
      <c r="K474"/>
      <c r="L474"/>
      <c r="M474"/>
      <c r="O474"/>
      <c r="P474"/>
      <c r="Q474"/>
      <c r="R474"/>
      <c r="S474"/>
      <c r="T474"/>
    </row>
    <row r="475" spans="8:20" ht="14.5" x14ac:dyDescent="0.35">
      <c r="H475"/>
      <c r="I475"/>
      <c r="J475"/>
      <c r="K475"/>
      <c r="L475"/>
      <c r="M475"/>
      <c r="O475"/>
      <c r="P475"/>
      <c r="Q475"/>
      <c r="R475"/>
      <c r="S475"/>
      <c r="T475"/>
    </row>
    <row r="476" spans="8:20" ht="14.5" x14ac:dyDescent="0.35">
      <c r="H476"/>
      <c r="I476"/>
      <c r="J476"/>
      <c r="K476"/>
      <c r="L476"/>
      <c r="M476"/>
      <c r="O476"/>
      <c r="P476"/>
      <c r="Q476"/>
      <c r="R476"/>
      <c r="S476"/>
      <c r="T476"/>
    </row>
    <row r="477" spans="8:20" ht="14.5" x14ac:dyDescent="0.35">
      <c r="H477"/>
      <c r="I477"/>
      <c r="J477"/>
      <c r="K477"/>
      <c r="L477"/>
      <c r="M477"/>
      <c r="O477"/>
      <c r="P477"/>
      <c r="Q477"/>
      <c r="R477"/>
      <c r="S477"/>
      <c r="T477"/>
    </row>
    <row r="478" spans="8:20" ht="14.5" x14ac:dyDescent="0.35">
      <c r="H478"/>
      <c r="I478"/>
      <c r="J478"/>
      <c r="K478"/>
      <c r="L478"/>
      <c r="M478"/>
      <c r="O478"/>
      <c r="P478"/>
      <c r="Q478"/>
      <c r="R478"/>
      <c r="S478"/>
      <c r="T478"/>
    </row>
    <row r="479" spans="8:20" ht="14.5" x14ac:dyDescent="0.35">
      <c r="H479"/>
      <c r="I479"/>
      <c r="J479"/>
      <c r="K479"/>
      <c r="L479"/>
      <c r="M479"/>
      <c r="O479"/>
      <c r="P479"/>
      <c r="Q479"/>
      <c r="R479"/>
      <c r="S479"/>
      <c r="T479"/>
    </row>
    <row r="480" spans="8:20" ht="14.5" x14ac:dyDescent="0.35">
      <c r="H480"/>
      <c r="I480"/>
      <c r="J480"/>
      <c r="K480"/>
      <c r="L480"/>
      <c r="M480"/>
      <c r="O480"/>
      <c r="P480"/>
      <c r="Q480"/>
      <c r="R480"/>
      <c r="S480"/>
      <c r="T480"/>
    </row>
    <row r="481" spans="8:20" ht="14.5" x14ac:dyDescent="0.35">
      <c r="H481"/>
      <c r="I481"/>
      <c r="J481"/>
      <c r="K481"/>
      <c r="L481"/>
      <c r="M481"/>
      <c r="O481"/>
      <c r="P481"/>
      <c r="Q481"/>
      <c r="R481"/>
      <c r="S481"/>
      <c r="T481"/>
    </row>
    <row r="482" spans="8:20" ht="14.5" x14ac:dyDescent="0.35">
      <c r="H482"/>
      <c r="I482"/>
      <c r="J482"/>
      <c r="K482"/>
      <c r="L482"/>
      <c r="M482"/>
      <c r="O482"/>
      <c r="P482"/>
      <c r="Q482"/>
      <c r="R482"/>
      <c r="S482"/>
      <c r="T482"/>
    </row>
    <row r="483" spans="8:20" ht="14.5" x14ac:dyDescent="0.35">
      <c r="H483"/>
      <c r="I483"/>
      <c r="J483"/>
      <c r="K483"/>
      <c r="L483"/>
      <c r="M483"/>
      <c r="O483"/>
      <c r="P483"/>
      <c r="Q483"/>
      <c r="R483"/>
      <c r="S483"/>
      <c r="T483"/>
    </row>
    <row r="484" spans="8:20" ht="14.5" x14ac:dyDescent="0.35">
      <c r="H484"/>
      <c r="I484"/>
      <c r="J484"/>
      <c r="K484"/>
      <c r="L484"/>
      <c r="M484"/>
      <c r="O484"/>
      <c r="P484"/>
      <c r="Q484"/>
      <c r="R484"/>
      <c r="S484"/>
      <c r="T484"/>
    </row>
    <row r="485" spans="8:20" ht="14.5" x14ac:dyDescent="0.35">
      <c r="H485"/>
      <c r="I485"/>
      <c r="J485"/>
      <c r="K485"/>
      <c r="L485"/>
      <c r="M485"/>
      <c r="O485"/>
      <c r="P485"/>
      <c r="Q485"/>
      <c r="R485"/>
      <c r="S485"/>
      <c r="T485"/>
    </row>
    <row r="486" spans="8:20" ht="14.5" x14ac:dyDescent="0.35">
      <c r="H486"/>
      <c r="I486"/>
      <c r="J486"/>
      <c r="K486"/>
      <c r="L486"/>
      <c r="M486"/>
      <c r="O486"/>
      <c r="P486"/>
      <c r="Q486"/>
      <c r="R486"/>
      <c r="S486"/>
      <c r="T486"/>
    </row>
    <row r="487" spans="8:20" ht="14.5" x14ac:dyDescent="0.35">
      <c r="H487"/>
      <c r="I487"/>
      <c r="J487"/>
      <c r="K487"/>
      <c r="L487"/>
      <c r="M487"/>
      <c r="O487"/>
      <c r="P487"/>
      <c r="Q487"/>
      <c r="R487"/>
      <c r="S487"/>
      <c r="T487"/>
    </row>
    <row r="488" spans="8:20" ht="14.5" x14ac:dyDescent="0.35">
      <c r="H488"/>
      <c r="I488"/>
      <c r="J488"/>
      <c r="K488"/>
      <c r="L488"/>
      <c r="M488"/>
      <c r="O488"/>
      <c r="P488"/>
      <c r="Q488"/>
      <c r="R488"/>
      <c r="S488"/>
      <c r="T488"/>
    </row>
    <row r="489" spans="8:20" ht="14.5" x14ac:dyDescent="0.35">
      <c r="H489"/>
      <c r="I489"/>
      <c r="J489"/>
      <c r="K489"/>
      <c r="L489"/>
      <c r="M489"/>
      <c r="O489"/>
      <c r="P489"/>
      <c r="Q489"/>
      <c r="R489"/>
      <c r="S489"/>
      <c r="T489"/>
    </row>
    <row r="490" spans="8:20" ht="14.5" x14ac:dyDescent="0.35">
      <c r="H490"/>
      <c r="I490"/>
      <c r="J490"/>
      <c r="K490"/>
      <c r="L490"/>
      <c r="M490"/>
      <c r="O490"/>
      <c r="P490"/>
      <c r="Q490"/>
      <c r="R490"/>
      <c r="S490"/>
      <c r="T490"/>
    </row>
    <row r="491" spans="8:20" ht="14.5" x14ac:dyDescent="0.35">
      <c r="H491"/>
      <c r="I491"/>
      <c r="J491"/>
      <c r="K491"/>
      <c r="L491"/>
      <c r="M491"/>
      <c r="O491"/>
      <c r="P491"/>
      <c r="Q491"/>
      <c r="R491"/>
      <c r="S491"/>
      <c r="T491"/>
    </row>
    <row r="492" spans="8:20" ht="14.5" x14ac:dyDescent="0.35">
      <c r="H492"/>
      <c r="I492"/>
      <c r="J492"/>
      <c r="K492"/>
      <c r="L492"/>
      <c r="M492"/>
      <c r="O492"/>
      <c r="P492"/>
      <c r="Q492"/>
      <c r="R492"/>
      <c r="S492"/>
      <c r="T492"/>
    </row>
    <row r="493" spans="8:20" ht="14.5" x14ac:dyDescent="0.35">
      <c r="H493"/>
      <c r="I493"/>
      <c r="J493"/>
      <c r="K493"/>
      <c r="L493"/>
      <c r="M493"/>
      <c r="O493"/>
      <c r="P493"/>
      <c r="Q493"/>
      <c r="R493"/>
      <c r="S493"/>
      <c r="T493"/>
    </row>
    <row r="494" spans="8:20" ht="14.5" x14ac:dyDescent="0.35">
      <c r="H494"/>
      <c r="I494"/>
      <c r="J494"/>
      <c r="K494"/>
      <c r="L494"/>
      <c r="M494"/>
      <c r="O494"/>
      <c r="P494"/>
      <c r="Q494"/>
      <c r="R494"/>
      <c r="S494"/>
      <c r="T494"/>
    </row>
    <row r="495" spans="8:20" ht="14.5" x14ac:dyDescent="0.35">
      <c r="H495"/>
      <c r="I495"/>
      <c r="J495"/>
      <c r="K495"/>
      <c r="L495"/>
      <c r="M495"/>
      <c r="O495"/>
      <c r="P495"/>
      <c r="Q495"/>
      <c r="R495"/>
      <c r="S495"/>
      <c r="T495"/>
    </row>
    <row r="496" spans="8:20" ht="14.5" x14ac:dyDescent="0.35">
      <c r="H496"/>
      <c r="I496"/>
      <c r="J496"/>
      <c r="K496"/>
      <c r="L496"/>
      <c r="M496"/>
      <c r="O496"/>
      <c r="P496"/>
      <c r="Q496"/>
      <c r="R496"/>
      <c r="S496"/>
      <c r="T496"/>
    </row>
    <row r="497" spans="8:20" ht="14.5" x14ac:dyDescent="0.35">
      <c r="H497"/>
      <c r="I497"/>
      <c r="J497"/>
      <c r="K497"/>
      <c r="L497"/>
      <c r="M497"/>
      <c r="O497"/>
      <c r="P497"/>
      <c r="Q497"/>
      <c r="R497"/>
      <c r="S497"/>
      <c r="T497"/>
    </row>
    <row r="498" spans="8:20" ht="14.5" x14ac:dyDescent="0.35">
      <c r="H498"/>
      <c r="I498"/>
      <c r="J498"/>
      <c r="K498"/>
      <c r="L498"/>
      <c r="M498"/>
      <c r="O498"/>
      <c r="P498"/>
      <c r="Q498"/>
      <c r="R498"/>
      <c r="S498"/>
      <c r="T498"/>
    </row>
    <row r="499" spans="8:20" ht="14.5" x14ac:dyDescent="0.35">
      <c r="H499"/>
      <c r="I499"/>
      <c r="J499"/>
      <c r="K499"/>
      <c r="L499"/>
      <c r="M499"/>
      <c r="O499"/>
      <c r="P499"/>
      <c r="Q499"/>
      <c r="R499"/>
      <c r="S499"/>
      <c r="T499"/>
    </row>
    <row r="500" spans="8:20" ht="14.5" x14ac:dyDescent="0.35">
      <c r="H500"/>
      <c r="I500"/>
      <c r="J500"/>
      <c r="K500"/>
      <c r="L500"/>
      <c r="M500"/>
      <c r="O500"/>
      <c r="P500"/>
      <c r="Q500"/>
      <c r="R500"/>
      <c r="S500"/>
      <c r="T500"/>
    </row>
    <row r="501" spans="8:20" ht="14.5" x14ac:dyDescent="0.35">
      <c r="H501"/>
      <c r="I501"/>
      <c r="J501"/>
      <c r="K501"/>
      <c r="L501"/>
      <c r="M501"/>
      <c r="O501"/>
      <c r="P501"/>
      <c r="Q501"/>
      <c r="R501"/>
      <c r="S501"/>
      <c r="T501"/>
    </row>
    <row r="502" spans="8:20" ht="14.5" x14ac:dyDescent="0.35">
      <c r="H502"/>
      <c r="I502"/>
      <c r="J502"/>
      <c r="K502"/>
      <c r="L502"/>
      <c r="M502"/>
      <c r="O502"/>
      <c r="P502"/>
      <c r="Q502"/>
      <c r="R502"/>
      <c r="S502"/>
      <c r="T502"/>
    </row>
    <row r="503" spans="8:20" ht="14.5" x14ac:dyDescent="0.35">
      <c r="H503"/>
      <c r="I503"/>
      <c r="J503"/>
      <c r="K503"/>
      <c r="L503"/>
      <c r="M503"/>
      <c r="O503"/>
      <c r="P503"/>
      <c r="Q503"/>
      <c r="R503"/>
      <c r="S503"/>
      <c r="T503"/>
    </row>
    <row r="504" spans="8:20" ht="14.5" x14ac:dyDescent="0.35">
      <c r="H504"/>
      <c r="I504"/>
      <c r="J504"/>
      <c r="K504"/>
      <c r="L504"/>
      <c r="M504"/>
      <c r="O504"/>
      <c r="P504"/>
      <c r="Q504"/>
      <c r="R504"/>
      <c r="S504"/>
      <c r="T504"/>
    </row>
    <row r="505" spans="8:20" ht="14.5" x14ac:dyDescent="0.35">
      <c r="H505"/>
      <c r="I505"/>
      <c r="J505"/>
      <c r="K505"/>
      <c r="L505"/>
      <c r="M505"/>
      <c r="O505"/>
      <c r="P505"/>
      <c r="Q505"/>
      <c r="R505"/>
      <c r="S505"/>
      <c r="T505"/>
    </row>
    <row r="506" spans="8:20" ht="14.5" x14ac:dyDescent="0.35">
      <c r="H506"/>
      <c r="I506"/>
      <c r="J506"/>
      <c r="K506"/>
      <c r="L506"/>
      <c r="M506"/>
      <c r="O506"/>
      <c r="P506"/>
      <c r="Q506"/>
      <c r="R506"/>
      <c r="S506"/>
      <c r="T506"/>
    </row>
    <row r="507" spans="8:20" ht="14.5" x14ac:dyDescent="0.35">
      <c r="H507"/>
      <c r="I507"/>
      <c r="J507"/>
      <c r="K507"/>
      <c r="L507"/>
      <c r="M507"/>
      <c r="O507"/>
      <c r="P507"/>
      <c r="Q507"/>
      <c r="R507"/>
      <c r="S507"/>
      <c r="T507"/>
    </row>
    <row r="508" spans="8:20" ht="14.5" x14ac:dyDescent="0.35">
      <c r="H508"/>
      <c r="I508"/>
      <c r="J508"/>
      <c r="K508"/>
      <c r="L508"/>
      <c r="M508"/>
      <c r="O508"/>
      <c r="P508"/>
      <c r="Q508"/>
      <c r="R508"/>
      <c r="S508"/>
      <c r="T508"/>
    </row>
    <row r="509" spans="8:20" ht="14.5" x14ac:dyDescent="0.35">
      <c r="H509"/>
      <c r="I509"/>
      <c r="J509"/>
      <c r="K509"/>
      <c r="L509"/>
      <c r="M509"/>
      <c r="O509"/>
      <c r="P509"/>
      <c r="Q509"/>
      <c r="R509"/>
      <c r="S509"/>
      <c r="T509"/>
    </row>
    <row r="510" spans="8:20" ht="14.5" x14ac:dyDescent="0.35">
      <c r="H510"/>
      <c r="I510"/>
      <c r="J510"/>
      <c r="K510"/>
      <c r="L510"/>
      <c r="M510"/>
      <c r="O510"/>
      <c r="P510"/>
      <c r="Q510"/>
      <c r="R510"/>
      <c r="S510"/>
      <c r="T510"/>
    </row>
    <row r="511" spans="8:20" ht="14.5" x14ac:dyDescent="0.35">
      <c r="H511"/>
      <c r="I511"/>
      <c r="J511"/>
      <c r="K511"/>
      <c r="L511"/>
      <c r="M511"/>
      <c r="O511"/>
      <c r="P511"/>
      <c r="Q511"/>
      <c r="R511"/>
      <c r="S511"/>
      <c r="T511"/>
    </row>
    <row r="512" spans="8:20" ht="14.5" x14ac:dyDescent="0.35">
      <c r="H512"/>
      <c r="I512"/>
      <c r="J512"/>
      <c r="K512"/>
      <c r="L512"/>
      <c r="M512"/>
      <c r="O512"/>
      <c r="P512"/>
      <c r="Q512"/>
      <c r="R512"/>
      <c r="S512"/>
      <c r="T512"/>
    </row>
    <row r="513" spans="8:20" ht="14.5" x14ac:dyDescent="0.35">
      <c r="H513"/>
      <c r="I513"/>
      <c r="J513"/>
      <c r="K513"/>
      <c r="L513"/>
      <c r="M513"/>
      <c r="O513"/>
      <c r="P513"/>
      <c r="Q513"/>
      <c r="R513"/>
      <c r="S513"/>
      <c r="T513"/>
    </row>
    <row r="514" spans="8:20" ht="14.5" x14ac:dyDescent="0.35">
      <c r="H514"/>
      <c r="I514"/>
      <c r="J514"/>
      <c r="K514"/>
      <c r="L514"/>
      <c r="M514"/>
      <c r="O514"/>
      <c r="P514"/>
      <c r="Q514"/>
      <c r="R514"/>
      <c r="S514"/>
      <c r="T514"/>
    </row>
    <row r="515" spans="8:20" ht="14.5" x14ac:dyDescent="0.35">
      <c r="H515"/>
      <c r="I515"/>
      <c r="J515"/>
      <c r="K515"/>
      <c r="L515"/>
      <c r="M515"/>
      <c r="O515"/>
      <c r="P515"/>
      <c r="Q515"/>
      <c r="R515"/>
      <c r="S515"/>
      <c r="T515"/>
    </row>
    <row r="516" spans="8:20" ht="14.5" x14ac:dyDescent="0.35">
      <c r="H516"/>
      <c r="I516"/>
      <c r="J516"/>
      <c r="K516"/>
      <c r="L516"/>
      <c r="M516"/>
      <c r="O516"/>
      <c r="P516"/>
      <c r="Q516"/>
      <c r="R516"/>
      <c r="S516"/>
      <c r="T516"/>
    </row>
    <row r="517" spans="8:20" ht="14.5" x14ac:dyDescent="0.35">
      <c r="H517"/>
      <c r="I517"/>
      <c r="J517"/>
      <c r="K517"/>
      <c r="L517"/>
      <c r="M517"/>
      <c r="O517"/>
      <c r="P517"/>
      <c r="Q517"/>
      <c r="R517"/>
      <c r="S517"/>
      <c r="T517"/>
    </row>
    <row r="518" spans="8:20" ht="14.5" x14ac:dyDescent="0.35">
      <c r="H518"/>
      <c r="I518"/>
      <c r="J518"/>
      <c r="K518"/>
      <c r="L518"/>
      <c r="M518"/>
      <c r="O518"/>
      <c r="P518"/>
      <c r="Q518"/>
      <c r="R518"/>
      <c r="S518"/>
      <c r="T518"/>
    </row>
    <row r="519" spans="8:20" ht="14.5" x14ac:dyDescent="0.35">
      <c r="H519"/>
      <c r="I519"/>
      <c r="J519"/>
      <c r="K519"/>
      <c r="L519"/>
      <c r="M519"/>
      <c r="O519"/>
      <c r="P519"/>
      <c r="Q519"/>
      <c r="R519"/>
      <c r="S519"/>
      <c r="T519"/>
    </row>
    <row r="520" spans="8:20" ht="14.5" x14ac:dyDescent="0.35">
      <c r="H520"/>
      <c r="I520"/>
      <c r="J520"/>
      <c r="K520"/>
      <c r="L520"/>
      <c r="M520"/>
      <c r="O520"/>
      <c r="P520"/>
      <c r="Q520"/>
      <c r="R520"/>
      <c r="S520"/>
      <c r="T520"/>
    </row>
    <row r="521" spans="8:20" ht="14.5" x14ac:dyDescent="0.35">
      <c r="H521"/>
      <c r="I521"/>
      <c r="J521"/>
      <c r="K521"/>
      <c r="L521"/>
      <c r="M521"/>
      <c r="O521"/>
      <c r="P521"/>
      <c r="Q521"/>
      <c r="R521"/>
      <c r="S521"/>
      <c r="T521"/>
    </row>
    <row r="522" spans="8:20" ht="14.5" x14ac:dyDescent="0.35">
      <c r="H522"/>
      <c r="I522"/>
      <c r="J522"/>
      <c r="K522"/>
      <c r="L522"/>
      <c r="M522"/>
      <c r="O522"/>
      <c r="P522"/>
      <c r="Q522"/>
      <c r="R522"/>
      <c r="S522"/>
      <c r="T522"/>
    </row>
    <row r="523" spans="8:20" ht="14.5" x14ac:dyDescent="0.35">
      <c r="H523"/>
      <c r="I523"/>
      <c r="J523"/>
      <c r="K523"/>
      <c r="L523"/>
      <c r="M523"/>
      <c r="O523"/>
      <c r="P523"/>
      <c r="Q523"/>
      <c r="R523"/>
      <c r="S523"/>
      <c r="T523"/>
    </row>
    <row r="524" spans="8:20" ht="14.5" x14ac:dyDescent="0.35">
      <c r="H524"/>
      <c r="I524"/>
      <c r="J524"/>
      <c r="K524"/>
      <c r="L524"/>
      <c r="M524"/>
      <c r="O524"/>
      <c r="P524"/>
      <c r="Q524"/>
      <c r="R524"/>
      <c r="S524"/>
      <c r="T524"/>
    </row>
    <row r="525" spans="8:20" ht="14.5" x14ac:dyDescent="0.35">
      <c r="H525"/>
      <c r="I525"/>
      <c r="J525"/>
      <c r="K525"/>
      <c r="L525"/>
      <c r="M525"/>
      <c r="O525"/>
      <c r="P525"/>
      <c r="Q525"/>
      <c r="R525"/>
      <c r="S525"/>
      <c r="T525"/>
    </row>
    <row r="526" spans="8:20" ht="14.5" x14ac:dyDescent="0.35">
      <c r="H526"/>
      <c r="I526"/>
      <c r="J526"/>
      <c r="K526"/>
      <c r="L526"/>
      <c r="M526"/>
      <c r="O526"/>
      <c r="P526"/>
      <c r="Q526"/>
      <c r="R526"/>
      <c r="S526"/>
      <c r="T526"/>
    </row>
    <row r="527" spans="8:20" ht="14.5" x14ac:dyDescent="0.35">
      <c r="H527"/>
      <c r="I527"/>
      <c r="J527"/>
      <c r="K527"/>
      <c r="L527"/>
      <c r="M527"/>
      <c r="O527"/>
      <c r="P527"/>
      <c r="Q527"/>
      <c r="R527"/>
      <c r="S527"/>
      <c r="T527"/>
    </row>
    <row r="528" spans="8:20" ht="14.5" x14ac:dyDescent="0.35">
      <c r="H528"/>
      <c r="I528"/>
      <c r="J528"/>
      <c r="K528"/>
      <c r="L528"/>
      <c r="M528"/>
      <c r="O528"/>
      <c r="P528"/>
      <c r="Q528"/>
      <c r="R528"/>
      <c r="S528"/>
      <c r="T528"/>
    </row>
    <row r="529" spans="8:20" ht="14.5" x14ac:dyDescent="0.35">
      <c r="H529"/>
      <c r="I529"/>
      <c r="J529"/>
      <c r="K529"/>
      <c r="L529"/>
      <c r="M529"/>
      <c r="O529"/>
      <c r="P529"/>
      <c r="Q529"/>
      <c r="R529"/>
      <c r="S529"/>
      <c r="T529"/>
    </row>
    <row r="530" spans="8:20" ht="14.5" x14ac:dyDescent="0.35">
      <c r="H530"/>
      <c r="I530"/>
      <c r="J530"/>
      <c r="K530"/>
      <c r="L530"/>
      <c r="M530"/>
      <c r="O530"/>
      <c r="P530"/>
      <c r="Q530"/>
      <c r="R530"/>
      <c r="S530"/>
      <c r="T530"/>
    </row>
    <row r="531" spans="8:20" ht="14.5" x14ac:dyDescent="0.35">
      <c r="H531"/>
      <c r="I531"/>
      <c r="J531"/>
      <c r="K531"/>
      <c r="L531"/>
      <c r="M531"/>
      <c r="O531"/>
      <c r="P531"/>
      <c r="Q531"/>
      <c r="R531"/>
      <c r="S531"/>
      <c r="T531"/>
    </row>
    <row r="532" spans="8:20" ht="14.5" x14ac:dyDescent="0.35">
      <c r="H532"/>
      <c r="I532"/>
      <c r="J532"/>
      <c r="K532"/>
      <c r="L532"/>
      <c r="M532"/>
      <c r="O532"/>
      <c r="P532"/>
      <c r="Q532"/>
      <c r="R532"/>
      <c r="S532"/>
      <c r="T532"/>
    </row>
    <row r="533" spans="8:20" ht="14.5" x14ac:dyDescent="0.35">
      <c r="H533"/>
      <c r="I533"/>
      <c r="J533"/>
      <c r="K533"/>
      <c r="L533"/>
      <c r="M533"/>
      <c r="O533"/>
      <c r="P533"/>
      <c r="Q533"/>
      <c r="R533"/>
      <c r="S533"/>
      <c r="T533"/>
    </row>
    <row r="534" spans="8:20" ht="14.5" x14ac:dyDescent="0.35">
      <c r="H534"/>
      <c r="I534"/>
      <c r="J534"/>
      <c r="K534"/>
      <c r="L534"/>
      <c r="M534"/>
      <c r="O534"/>
      <c r="P534"/>
      <c r="Q534"/>
      <c r="R534"/>
      <c r="S534"/>
      <c r="T534"/>
    </row>
    <row r="535" spans="8:20" ht="14.5" x14ac:dyDescent="0.35">
      <c r="H535"/>
      <c r="I535"/>
      <c r="J535"/>
      <c r="K535"/>
      <c r="L535"/>
      <c r="M535"/>
      <c r="O535"/>
      <c r="P535"/>
      <c r="Q535"/>
      <c r="R535"/>
      <c r="S535"/>
      <c r="T535"/>
    </row>
    <row r="536" spans="8:20" ht="14.5" x14ac:dyDescent="0.35">
      <c r="H536"/>
      <c r="I536"/>
      <c r="J536"/>
      <c r="K536"/>
      <c r="L536"/>
      <c r="M536"/>
      <c r="O536"/>
      <c r="P536"/>
      <c r="Q536"/>
      <c r="R536"/>
      <c r="S536"/>
      <c r="T536"/>
    </row>
    <row r="537" spans="8:20" ht="14.5" x14ac:dyDescent="0.35">
      <c r="H537"/>
      <c r="I537"/>
      <c r="J537"/>
      <c r="K537"/>
      <c r="L537"/>
      <c r="M537"/>
      <c r="O537"/>
      <c r="P537"/>
      <c r="Q537"/>
      <c r="R537"/>
      <c r="S537"/>
      <c r="T537"/>
    </row>
    <row r="538" spans="8:20" ht="14.5" x14ac:dyDescent="0.35">
      <c r="H538"/>
      <c r="I538"/>
      <c r="J538"/>
      <c r="K538"/>
      <c r="L538"/>
      <c r="M538"/>
      <c r="O538"/>
      <c r="P538"/>
      <c r="Q538"/>
      <c r="R538"/>
      <c r="S538"/>
      <c r="T538"/>
    </row>
    <row r="539" spans="8:20" ht="14.5" x14ac:dyDescent="0.35">
      <c r="H539"/>
      <c r="I539"/>
      <c r="J539"/>
      <c r="K539"/>
      <c r="L539"/>
      <c r="M539"/>
      <c r="O539"/>
      <c r="P539"/>
      <c r="Q539"/>
      <c r="R539"/>
      <c r="S539"/>
      <c r="T539"/>
    </row>
    <row r="540" spans="8:20" ht="14.5" x14ac:dyDescent="0.35">
      <c r="H540"/>
      <c r="I540"/>
      <c r="J540"/>
      <c r="K540"/>
      <c r="L540"/>
      <c r="M540"/>
      <c r="O540"/>
      <c r="P540"/>
      <c r="Q540"/>
      <c r="R540"/>
      <c r="S540"/>
      <c r="T540"/>
    </row>
    <row r="541" spans="8:20" ht="14.5" x14ac:dyDescent="0.35">
      <c r="H541"/>
      <c r="I541"/>
      <c r="J541"/>
      <c r="K541"/>
      <c r="L541"/>
      <c r="M541"/>
      <c r="O541"/>
      <c r="P541"/>
      <c r="Q541"/>
      <c r="R541"/>
      <c r="S541"/>
      <c r="T541"/>
    </row>
    <row r="542" spans="8:20" ht="14.5" x14ac:dyDescent="0.35">
      <c r="H542"/>
      <c r="I542"/>
      <c r="J542"/>
      <c r="K542"/>
      <c r="L542"/>
      <c r="M542"/>
      <c r="O542"/>
      <c r="P542"/>
      <c r="Q542"/>
      <c r="R542"/>
      <c r="S542"/>
      <c r="T542"/>
    </row>
    <row r="543" spans="8:20" ht="14.5" x14ac:dyDescent="0.35">
      <c r="H543"/>
      <c r="I543"/>
      <c r="J543"/>
      <c r="K543"/>
      <c r="L543"/>
      <c r="M543"/>
      <c r="O543"/>
      <c r="P543"/>
      <c r="Q543"/>
      <c r="R543"/>
      <c r="S543"/>
      <c r="T543"/>
    </row>
    <row r="544" spans="8:20" ht="14.5" x14ac:dyDescent="0.35">
      <c r="H544"/>
      <c r="I544"/>
      <c r="J544"/>
      <c r="K544"/>
      <c r="L544"/>
      <c r="M544"/>
      <c r="O544"/>
      <c r="P544"/>
      <c r="Q544"/>
      <c r="R544"/>
      <c r="S544"/>
      <c r="T544"/>
    </row>
    <row r="545" spans="8:20" ht="14.5" x14ac:dyDescent="0.35">
      <c r="H545"/>
      <c r="I545"/>
      <c r="J545"/>
      <c r="K545"/>
      <c r="L545"/>
      <c r="M545"/>
      <c r="O545"/>
      <c r="P545"/>
      <c r="Q545"/>
      <c r="R545"/>
      <c r="S545"/>
      <c r="T545"/>
    </row>
    <row r="546" spans="8:20" ht="14.5" x14ac:dyDescent="0.35">
      <c r="H546"/>
      <c r="I546"/>
      <c r="J546"/>
      <c r="K546"/>
      <c r="L546"/>
      <c r="M546"/>
      <c r="O546"/>
      <c r="P546"/>
      <c r="Q546"/>
      <c r="R546"/>
      <c r="S546"/>
      <c r="T546"/>
    </row>
    <row r="547" spans="8:20" ht="14.5" x14ac:dyDescent="0.35">
      <c r="H547"/>
      <c r="I547"/>
      <c r="J547"/>
      <c r="K547"/>
      <c r="L547"/>
      <c r="M547"/>
      <c r="O547"/>
      <c r="P547"/>
      <c r="Q547"/>
      <c r="R547"/>
      <c r="S547"/>
      <c r="T547"/>
    </row>
    <row r="548" spans="8:20" ht="14.5" x14ac:dyDescent="0.35">
      <c r="H548"/>
      <c r="I548"/>
      <c r="J548"/>
      <c r="K548"/>
      <c r="L548"/>
      <c r="M548"/>
      <c r="O548"/>
      <c r="P548"/>
      <c r="Q548"/>
      <c r="R548"/>
      <c r="S548"/>
      <c r="T548"/>
    </row>
    <row r="549" spans="8:20" ht="14.5" x14ac:dyDescent="0.35">
      <c r="H549"/>
      <c r="I549"/>
      <c r="J549"/>
      <c r="K549"/>
      <c r="L549"/>
      <c r="M549"/>
      <c r="O549"/>
      <c r="P549"/>
      <c r="Q549"/>
      <c r="R549"/>
      <c r="S549"/>
      <c r="T549"/>
    </row>
    <row r="550" spans="8:20" ht="14.5" x14ac:dyDescent="0.35">
      <c r="H550"/>
      <c r="I550"/>
      <c r="J550"/>
      <c r="K550"/>
      <c r="L550"/>
      <c r="M550"/>
      <c r="O550"/>
      <c r="P550"/>
      <c r="Q550"/>
      <c r="R550"/>
      <c r="S550"/>
      <c r="T550"/>
    </row>
    <row r="551" spans="8:20" ht="14.5" x14ac:dyDescent="0.35">
      <c r="H551"/>
      <c r="I551"/>
      <c r="J551"/>
      <c r="K551"/>
      <c r="L551"/>
      <c r="M551"/>
      <c r="O551"/>
      <c r="P551"/>
      <c r="Q551"/>
      <c r="R551"/>
      <c r="S551"/>
      <c r="T551"/>
    </row>
    <row r="552" spans="8:20" ht="14.5" x14ac:dyDescent="0.35">
      <c r="H552"/>
      <c r="I552"/>
      <c r="J552"/>
      <c r="K552"/>
      <c r="L552"/>
      <c r="M552"/>
      <c r="O552"/>
      <c r="P552"/>
      <c r="Q552"/>
      <c r="R552"/>
      <c r="S552"/>
      <c r="T552"/>
    </row>
    <row r="553" spans="8:20" ht="14.5" x14ac:dyDescent="0.35">
      <c r="H553"/>
      <c r="I553"/>
      <c r="J553"/>
      <c r="K553"/>
      <c r="L553"/>
      <c r="M553"/>
      <c r="O553"/>
      <c r="P553"/>
      <c r="Q553"/>
      <c r="R553"/>
      <c r="S553"/>
      <c r="T553"/>
    </row>
    <row r="554" spans="8:20" ht="14.5" x14ac:dyDescent="0.35">
      <c r="H554"/>
      <c r="I554"/>
      <c r="J554"/>
      <c r="K554"/>
      <c r="L554"/>
      <c r="M554"/>
      <c r="O554"/>
      <c r="P554"/>
      <c r="Q554"/>
      <c r="R554"/>
      <c r="S554"/>
      <c r="T554"/>
    </row>
    <row r="555" spans="8:20" ht="14.5" x14ac:dyDescent="0.35">
      <c r="H555"/>
      <c r="I555"/>
      <c r="J555"/>
      <c r="K555"/>
      <c r="L555"/>
      <c r="M555"/>
      <c r="O555"/>
      <c r="P555"/>
      <c r="Q555"/>
      <c r="R555"/>
      <c r="S555"/>
      <c r="T555"/>
    </row>
    <row r="556" spans="8:20" ht="14.5" x14ac:dyDescent="0.35">
      <c r="H556"/>
      <c r="I556"/>
      <c r="J556"/>
      <c r="K556"/>
      <c r="L556"/>
      <c r="M556"/>
      <c r="O556"/>
      <c r="P556"/>
      <c r="Q556"/>
      <c r="R556"/>
      <c r="S556"/>
      <c r="T556"/>
    </row>
    <row r="557" spans="8:20" ht="14.5" x14ac:dyDescent="0.35">
      <c r="H557"/>
      <c r="I557"/>
      <c r="J557"/>
      <c r="K557"/>
      <c r="L557"/>
      <c r="M557"/>
      <c r="O557"/>
      <c r="P557"/>
      <c r="Q557"/>
      <c r="R557"/>
      <c r="S557"/>
      <c r="T557"/>
    </row>
    <row r="558" spans="8:20" ht="14.5" x14ac:dyDescent="0.35">
      <c r="H558"/>
      <c r="I558"/>
      <c r="J558"/>
      <c r="K558"/>
      <c r="L558"/>
      <c r="M558"/>
      <c r="O558"/>
      <c r="P558"/>
      <c r="Q558"/>
      <c r="R558"/>
      <c r="S558"/>
      <c r="T558"/>
    </row>
    <row r="559" spans="8:20" ht="14.5" x14ac:dyDescent="0.35">
      <c r="H559"/>
      <c r="I559"/>
      <c r="J559"/>
      <c r="K559"/>
      <c r="L559"/>
      <c r="M559"/>
      <c r="O559"/>
      <c r="P559"/>
      <c r="Q559"/>
      <c r="R559"/>
      <c r="S559"/>
      <c r="T559"/>
    </row>
    <row r="560" spans="8:20" ht="14.5" x14ac:dyDescent="0.35">
      <c r="H560"/>
      <c r="I560"/>
      <c r="J560"/>
      <c r="K560"/>
      <c r="L560"/>
      <c r="M560"/>
      <c r="O560"/>
      <c r="P560"/>
      <c r="Q560"/>
      <c r="R560"/>
      <c r="S560"/>
      <c r="T560"/>
    </row>
    <row r="561" spans="8:20" ht="14.5" x14ac:dyDescent="0.35">
      <c r="H561"/>
      <c r="I561"/>
      <c r="J561"/>
      <c r="K561"/>
      <c r="L561"/>
      <c r="M561"/>
      <c r="O561"/>
      <c r="P561"/>
      <c r="Q561"/>
      <c r="R561"/>
      <c r="S561"/>
      <c r="T561"/>
    </row>
    <row r="562" spans="8:20" ht="14.5" x14ac:dyDescent="0.35">
      <c r="H562"/>
      <c r="I562"/>
      <c r="J562"/>
      <c r="K562"/>
      <c r="L562"/>
      <c r="M562"/>
      <c r="O562"/>
      <c r="P562"/>
      <c r="Q562"/>
      <c r="R562"/>
      <c r="S562"/>
      <c r="T562"/>
    </row>
    <row r="563" spans="8:20" ht="14.5" x14ac:dyDescent="0.35">
      <c r="H563"/>
      <c r="I563"/>
      <c r="J563"/>
      <c r="K563"/>
      <c r="L563"/>
      <c r="M563"/>
      <c r="O563"/>
      <c r="P563"/>
      <c r="Q563"/>
      <c r="R563"/>
      <c r="S563"/>
      <c r="T563"/>
    </row>
    <row r="564" spans="8:20" ht="14.5" x14ac:dyDescent="0.35">
      <c r="H564"/>
      <c r="I564"/>
      <c r="J564"/>
      <c r="K564"/>
      <c r="L564"/>
      <c r="M564"/>
      <c r="O564"/>
      <c r="P564"/>
      <c r="Q564"/>
      <c r="R564"/>
      <c r="S564"/>
      <c r="T564"/>
    </row>
    <row r="565" spans="8:20" ht="14.5" x14ac:dyDescent="0.35">
      <c r="H565"/>
      <c r="I565"/>
      <c r="J565"/>
      <c r="K565"/>
      <c r="L565"/>
      <c r="M565"/>
      <c r="O565"/>
      <c r="P565"/>
      <c r="Q565"/>
      <c r="R565"/>
      <c r="S565"/>
      <c r="T565"/>
    </row>
    <row r="566" spans="8:20" ht="14.5" x14ac:dyDescent="0.35">
      <c r="H566"/>
      <c r="I566"/>
      <c r="J566"/>
      <c r="K566"/>
      <c r="L566"/>
      <c r="M566"/>
      <c r="O566"/>
      <c r="P566"/>
      <c r="Q566"/>
      <c r="R566"/>
      <c r="S566"/>
      <c r="T566"/>
    </row>
    <row r="567" spans="8:20" ht="14.5" x14ac:dyDescent="0.35">
      <c r="H567"/>
      <c r="I567"/>
      <c r="J567"/>
      <c r="K567"/>
      <c r="L567"/>
      <c r="M567"/>
      <c r="O567"/>
      <c r="P567"/>
      <c r="Q567"/>
      <c r="R567"/>
      <c r="S567"/>
      <c r="T567"/>
    </row>
    <row r="568" spans="8:20" ht="14.5" x14ac:dyDescent="0.35">
      <c r="H568"/>
      <c r="I568"/>
      <c r="J568"/>
      <c r="K568"/>
      <c r="L568"/>
      <c r="M568"/>
      <c r="O568"/>
      <c r="P568"/>
      <c r="Q568"/>
      <c r="R568"/>
      <c r="S568"/>
      <c r="T568"/>
    </row>
    <row r="569" spans="8:20" ht="14.5" x14ac:dyDescent="0.35">
      <c r="H569"/>
      <c r="I569"/>
      <c r="J569"/>
      <c r="K569"/>
      <c r="L569"/>
      <c r="M569"/>
      <c r="O569"/>
      <c r="P569"/>
      <c r="Q569"/>
      <c r="R569"/>
      <c r="S569"/>
      <c r="T569"/>
    </row>
    <row r="570" spans="8:20" ht="14.5" x14ac:dyDescent="0.35">
      <c r="H570"/>
      <c r="I570"/>
      <c r="J570"/>
      <c r="K570"/>
      <c r="L570"/>
      <c r="M570"/>
      <c r="O570"/>
      <c r="P570"/>
      <c r="Q570"/>
      <c r="R570"/>
      <c r="S570"/>
      <c r="T570"/>
    </row>
    <row r="571" spans="8:20" ht="14.5" x14ac:dyDescent="0.35">
      <c r="H571"/>
      <c r="I571"/>
      <c r="J571"/>
      <c r="K571"/>
      <c r="L571"/>
      <c r="M571"/>
      <c r="O571"/>
      <c r="P571"/>
      <c r="Q571"/>
      <c r="R571"/>
      <c r="S571"/>
      <c r="T571"/>
    </row>
    <row r="572" spans="8:20" ht="14.5" x14ac:dyDescent="0.35">
      <c r="H572"/>
      <c r="I572"/>
      <c r="J572"/>
      <c r="K572"/>
      <c r="L572"/>
      <c r="M572"/>
      <c r="O572"/>
      <c r="P572"/>
      <c r="Q572"/>
      <c r="R572"/>
      <c r="S572"/>
      <c r="T572"/>
    </row>
    <row r="573" spans="8:20" ht="14.5" x14ac:dyDescent="0.35">
      <c r="H573"/>
      <c r="I573"/>
      <c r="J573"/>
      <c r="K573"/>
      <c r="L573"/>
      <c r="M573"/>
      <c r="O573"/>
      <c r="P573"/>
      <c r="Q573"/>
      <c r="R573"/>
      <c r="S573"/>
      <c r="T573"/>
    </row>
    <row r="574" spans="8:20" ht="14.5" x14ac:dyDescent="0.35">
      <c r="H574"/>
      <c r="I574"/>
      <c r="J574"/>
      <c r="K574"/>
      <c r="L574"/>
      <c r="M574"/>
      <c r="O574"/>
      <c r="P574"/>
      <c r="Q574"/>
      <c r="R574"/>
      <c r="S574"/>
      <c r="T574"/>
    </row>
    <row r="575" spans="8:20" ht="14.5" x14ac:dyDescent="0.35">
      <c r="H575"/>
      <c r="I575"/>
      <c r="J575"/>
      <c r="K575"/>
      <c r="L575"/>
      <c r="M575"/>
      <c r="O575"/>
      <c r="P575"/>
      <c r="Q575"/>
      <c r="R575"/>
      <c r="S575"/>
      <c r="T575"/>
    </row>
    <row r="576" spans="8:20" ht="14.5" x14ac:dyDescent="0.35">
      <c r="H576"/>
      <c r="I576"/>
      <c r="J576"/>
      <c r="K576"/>
      <c r="L576"/>
      <c r="M576"/>
      <c r="O576"/>
      <c r="P576"/>
      <c r="Q576"/>
      <c r="R576"/>
      <c r="S576"/>
      <c r="T576"/>
    </row>
    <row r="577" spans="8:20" ht="14.5" x14ac:dyDescent="0.35">
      <c r="H577"/>
      <c r="I577"/>
      <c r="J577"/>
      <c r="K577"/>
      <c r="L577"/>
      <c r="M577"/>
      <c r="O577"/>
      <c r="P577"/>
      <c r="Q577"/>
      <c r="R577"/>
      <c r="S577"/>
      <c r="T577"/>
    </row>
    <row r="578" spans="8:20" ht="14.5" x14ac:dyDescent="0.35">
      <c r="H578"/>
      <c r="I578"/>
      <c r="J578"/>
      <c r="K578"/>
      <c r="L578"/>
      <c r="M578"/>
      <c r="O578"/>
      <c r="P578"/>
      <c r="Q578"/>
      <c r="R578"/>
      <c r="S578"/>
      <c r="T578"/>
    </row>
    <row r="579" spans="8:20" ht="14.5" x14ac:dyDescent="0.35">
      <c r="H579"/>
      <c r="I579"/>
      <c r="J579"/>
      <c r="K579"/>
      <c r="L579"/>
      <c r="M579"/>
      <c r="O579"/>
      <c r="P579"/>
      <c r="Q579"/>
      <c r="R579"/>
      <c r="S579"/>
      <c r="T579"/>
    </row>
    <row r="580" spans="8:20" ht="14.5" x14ac:dyDescent="0.35">
      <c r="H580"/>
      <c r="I580"/>
      <c r="J580"/>
      <c r="K580"/>
      <c r="L580"/>
      <c r="M580"/>
      <c r="O580"/>
      <c r="P580"/>
      <c r="Q580"/>
      <c r="R580"/>
      <c r="S580"/>
      <c r="T580"/>
    </row>
    <row r="581" spans="8:20" ht="14.5" x14ac:dyDescent="0.35">
      <c r="H581"/>
      <c r="I581"/>
      <c r="J581"/>
      <c r="K581"/>
      <c r="L581"/>
      <c r="M581"/>
      <c r="O581"/>
      <c r="P581"/>
      <c r="Q581"/>
      <c r="R581"/>
      <c r="S581"/>
      <c r="T581"/>
    </row>
    <row r="582" spans="8:20" ht="14.5" x14ac:dyDescent="0.35">
      <c r="H582"/>
      <c r="I582"/>
      <c r="J582"/>
      <c r="K582"/>
      <c r="L582"/>
      <c r="M582"/>
      <c r="O582"/>
      <c r="P582"/>
      <c r="Q582"/>
      <c r="R582"/>
      <c r="S582"/>
      <c r="T582"/>
    </row>
    <row r="583" spans="8:20" ht="14.5" x14ac:dyDescent="0.35">
      <c r="H583"/>
      <c r="I583"/>
      <c r="J583"/>
      <c r="K583"/>
      <c r="L583"/>
      <c r="M583"/>
      <c r="O583"/>
      <c r="P583"/>
      <c r="Q583"/>
      <c r="R583"/>
      <c r="S583"/>
      <c r="T583"/>
    </row>
    <row r="584" spans="8:20" ht="14.5" x14ac:dyDescent="0.35">
      <c r="H584"/>
      <c r="I584"/>
      <c r="J584"/>
      <c r="K584"/>
      <c r="L584"/>
      <c r="M584"/>
      <c r="O584"/>
      <c r="P584"/>
      <c r="Q584"/>
      <c r="R584"/>
      <c r="S584"/>
      <c r="T584"/>
    </row>
    <row r="585" spans="8:20" ht="14.5" x14ac:dyDescent="0.35">
      <c r="H585"/>
      <c r="I585"/>
      <c r="J585"/>
      <c r="K585"/>
      <c r="L585"/>
      <c r="M585"/>
      <c r="O585"/>
      <c r="P585"/>
      <c r="Q585"/>
      <c r="R585"/>
      <c r="S585"/>
      <c r="T585"/>
    </row>
    <row r="586" spans="8:20" ht="14.5" x14ac:dyDescent="0.35">
      <c r="H586"/>
      <c r="I586"/>
      <c r="J586"/>
      <c r="K586"/>
      <c r="L586"/>
      <c r="M586"/>
      <c r="O586"/>
      <c r="P586"/>
      <c r="Q586"/>
      <c r="R586"/>
      <c r="S586"/>
      <c r="T586"/>
    </row>
    <row r="587" spans="8:20" ht="14.5" x14ac:dyDescent="0.35">
      <c r="H587"/>
      <c r="I587"/>
      <c r="J587"/>
      <c r="K587"/>
      <c r="L587"/>
      <c r="M587"/>
      <c r="O587"/>
      <c r="P587"/>
      <c r="Q587"/>
      <c r="R587"/>
      <c r="S587"/>
      <c r="T587"/>
    </row>
    <row r="588" spans="8:20" ht="14.5" x14ac:dyDescent="0.35">
      <c r="H588"/>
      <c r="I588"/>
      <c r="J588"/>
      <c r="K588"/>
      <c r="L588"/>
      <c r="M588"/>
      <c r="O588"/>
      <c r="P588"/>
      <c r="Q588"/>
      <c r="R588"/>
      <c r="S588"/>
      <c r="T588"/>
    </row>
    <row r="589" spans="8:20" ht="14.5" x14ac:dyDescent="0.35">
      <c r="H589"/>
      <c r="I589"/>
      <c r="J589"/>
      <c r="K589"/>
      <c r="L589"/>
      <c r="M589"/>
      <c r="O589"/>
      <c r="P589"/>
      <c r="Q589"/>
      <c r="R589"/>
      <c r="S589"/>
      <c r="T589"/>
    </row>
    <row r="590" spans="8:20" ht="14.5" x14ac:dyDescent="0.35">
      <c r="H590"/>
      <c r="I590"/>
      <c r="J590"/>
      <c r="K590"/>
      <c r="L590"/>
      <c r="M590"/>
      <c r="O590"/>
      <c r="P590"/>
      <c r="Q590"/>
      <c r="R590"/>
      <c r="S590"/>
      <c r="T590"/>
    </row>
    <row r="591" spans="8:20" ht="14.5" x14ac:dyDescent="0.35">
      <c r="H591"/>
      <c r="I591"/>
      <c r="J591"/>
      <c r="K591"/>
      <c r="L591"/>
      <c r="M591"/>
      <c r="O591"/>
      <c r="P591"/>
      <c r="Q591"/>
      <c r="R591"/>
      <c r="S591"/>
      <c r="T591"/>
    </row>
    <row r="592" spans="8:20" ht="14.5" x14ac:dyDescent="0.35">
      <c r="H592"/>
      <c r="I592"/>
      <c r="J592"/>
      <c r="K592"/>
      <c r="L592"/>
      <c r="M592"/>
      <c r="O592"/>
      <c r="P592"/>
      <c r="Q592"/>
      <c r="R592"/>
      <c r="S592"/>
      <c r="T592"/>
    </row>
    <row r="593" spans="8:20" ht="14.5" x14ac:dyDescent="0.35">
      <c r="H593"/>
      <c r="I593"/>
      <c r="J593"/>
      <c r="K593"/>
      <c r="L593"/>
      <c r="M593"/>
      <c r="O593"/>
      <c r="P593"/>
      <c r="Q593"/>
      <c r="R593"/>
      <c r="S593"/>
      <c r="T593"/>
    </row>
    <row r="594" spans="8:20" ht="14.5" x14ac:dyDescent="0.35">
      <c r="H594"/>
      <c r="I594"/>
      <c r="J594"/>
      <c r="K594"/>
      <c r="L594"/>
      <c r="M594"/>
      <c r="O594"/>
      <c r="P594"/>
      <c r="Q594"/>
      <c r="R594"/>
      <c r="S594"/>
      <c r="T594"/>
    </row>
    <row r="595" spans="8:20" ht="14.5" x14ac:dyDescent="0.35">
      <c r="H595"/>
      <c r="I595"/>
      <c r="J595"/>
      <c r="K595"/>
      <c r="L595"/>
      <c r="M595"/>
      <c r="O595"/>
      <c r="P595"/>
      <c r="Q595"/>
      <c r="R595"/>
      <c r="S595"/>
      <c r="T595"/>
    </row>
    <row r="596" spans="8:20" ht="14.5" x14ac:dyDescent="0.35">
      <c r="H596"/>
      <c r="I596"/>
      <c r="J596"/>
      <c r="K596"/>
      <c r="L596"/>
      <c r="M596"/>
      <c r="O596"/>
      <c r="P596"/>
      <c r="Q596"/>
      <c r="R596"/>
      <c r="S596"/>
      <c r="T596"/>
    </row>
    <row r="597" spans="8:20" ht="14.5" x14ac:dyDescent="0.35">
      <c r="H597"/>
      <c r="I597"/>
      <c r="J597"/>
      <c r="K597"/>
      <c r="L597"/>
      <c r="M597"/>
      <c r="O597"/>
      <c r="P597"/>
      <c r="Q597"/>
      <c r="R597"/>
      <c r="S597"/>
      <c r="T597"/>
    </row>
    <row r="598" spans="8:20" ht="14.5" x14ac:dyDescent="0.35">
      <c r="H598"/>
      <c r="I598"/>
      <c r="J598"/>
      <c r="K598"/>
      <c r="L598"/>
      <c r="M598"/>
      <c r="O598"/>
      <c r="P598"/>
      <c r="Q598"/>
      <c r="R598"/>
      <c r="S598"/>
      <c r="T598"/>
    </row>
    <row r="599" spans="8:20" ht="14.5" x14ac:dyDescent="0.35">
      <c r="H599"/>
      <c r="I599"/>
      <c r="J599"/>
      <c r="K599"/>
      <c r="L599"/>
      <c r="M599"/>
      <c r="O599"/>
      <c r="P599"/>
      <c r="Q599"/>
      <c r="R599"/>
      <c r="S599"/>
      <c r="T599"/>
    </row>
    <row r="600" spans="8:20" ht="14.5" x14ac:dyDescent="0.35">
      <c r="H600"/>
      <c r="I600"/>
      <c r="J600"/>
      <c r="K600"/>
      <c r="L600"/>
      <c r="M600"/>
      <c r="O600"/>
      <c r="P600"/>
      <c r="Q600"/>
      <c r="R600"/>
      <c r="S600"/>
      <c r="T600"/>
    </row>
    <row r="601" spans="8:20" ht="14.5" x14ac:dyDescent="0.35">
      <c r="H601"/>
      <c r="I601"/>
      <c r="J601"/>
      <c r="K601"/>
      <c r="L601"/>
      <c r="M601"/>
      <c r="O601"/>
      <c r="P601"/>
      <c r="Q601"/>
      <c r="R601"/>
      <c r="S601"/>
      <c r="T601"/>
    </row>
    <row r="602" spans="8:20" ht="14.5" x14ac:dyDescent="0.35">
      <c r="H602"/>
      <c r="I602"/>
      <c r="J602"/>
      <c r="K602"/>
      <c r="L602"/>
      <c r="M602"/>
      <c r="O602"/>
      <c r="P602"/>
      <c r="Q602"/>
      <c r="R602"/>
      <c r="S602"/>
      <c r="T602"/>
    </row>
    <row r="603" spans="8:20" ht="14.5" x14ac:dyDescent="0.35">
      <c r="H603"/>
      <c r="I603"/>
      <c r="J603"/>
      <c r="K603"/>
      <c r="L603"/>
      <c r="M603"/>
      <c r="O603"/>
      <c r="P603"/>
      <c r="Q603"/>
      <c r="R603"/>
      <c r="S603"/>
      <c r="T603"/>
    </row>
    <row r="604" spans="8:20" ht="14.5" x14ac:dyDescent="0.35">
      <c r="H604"/>
      <c r="I604"/>
      <c r="J604"/>
      <c r="K604"/>
      <c r="L604"/>
      <c r="M604"/>
      <c r="O604"/>
      <c r="P604"/>
      <c r="Q604"/>
      <c r="R604"/>
      <c r="S604"/>
      <c r="T604"/>
    </row>
    <row r="605" spans="8:20" ht="14.5" x14ac:dyDescent="0.35">
      <c r="H605"/>
      <c r="I605"/>
      <c r="J605"/>
      <c r="K605"/>
      <c r="L605"/>
      <c r="M605"/>
      <c r="O605"/>
      <c r="P605"/>
      <c r="Q605"/>
      <c r="R605"/>
      <c r="S605"/>
      <c r="T605"/>
    </row>
    <row r="606" spans="8:20" ht="14.5" x14ac:dyDescent="0.35">
      <c r="H606"/>
      <c r="I606"/>
      <c r="J606"/>
      <c r="K606"/>
      <c r="L606"/>
      <c r="M606"/>
      <c r="O606"/>
      <c r="P606"/>
      <c r="Q606"/>
      <c r="R606"/>
      <c r="S606"/>
      <c r="T606"/>
    </row>
    <row r="607" spans="8:20" ht="14.5" x14ac:dyDescent="0.35">
      <c r="H607"/>
      <c r="I607"/>
      <c r="J607"/>
      <c r="K607"/>
      <c r="L607"/>
      <c r="M607"/>
      <c r="O607"/>
      <c r="P607"/>
      <c r="Q607"/>
      <c r="R607"/>
      <c r="S607"/>
      <c r="T607"/>
    </row>
    <row r="608" spans="8:20" ht="14.5" x14ac:dyDescent="0.35">
      <c r="H608"/>
      <c r="I608"/>
      <c r="J608"/>
      <c r="K608"/>
      <c r="L608"/>
      <c r="M608"/>
      <c r="O608"/>
      <c r="P608"/>
      <c r="Q608"/>
      <c r="R608"/>
      <c r="S608"/>
      <c r="T608"/>
    </row>
    <row r="609" spans="8:20" ht="14.5" x14ac:dyDescent="0.35">
      <c r="H609"/>
      <c r="I609"/>
      <c r="J609"/>
      <c r="K609"/>
      <c r="L609"/>
      <c r="M609"/>
      <c r="O609"/>
      <c r="P609"/>
      <c r="Q609"/>
      <c r="R609"/>
      <c r="S609"/>
      <c r="T609"/>
    </row>
    <row r="610" spans="8:20" ht="14.5" x14ac:dyDescent="0.35">
      <c r="H610"/>
      <c r="I610"/>
      <c r="J610"/>
      <c r="K610"/>
      <c r="L610"/>
      <c r="M610"/>
      <c r="O610"/>
      <c r="P610"/>
      <c r="Q610"/>
      <c r="R610"/>
      <c r="S610"/>
      <c r="T610"/>
    </row>
    <row r="611" spans="8:20" ht="14.5" x14ac:dyDescent="0.35">
      <c r="H611"/>
      <c r="I611"/>
      <c r="J611"/>
      <c r="K611"/>
      <c r="L611"/>
      <c r="M611"/>
      <c r="O611"/>
      <c r="P611"/>
      <c r="Q611"/>
      <c r="R611"/>
      <c r="S611"/>
      <c r="T611"/>
    </row>
    <row r="612" spans="8:20" ht="14.5" x14ac:dyDescent="0.35">
      <c r="H612"/>
      <c r="I612"/>
      <c r="J612"/>
      <c r="K612"/>
      <c r="L612"/>
      <c r="M612"/>
      <c r="O612"/>
      <c r="P612"/>
      <c r="Q612"/>
      <c r="R612"/>
      <c r="S612"/>
      <c r="T612"/>
    </row>
    <row r="613" spans="8:20" ht="14.5" x14ac:dyDescent="0.35">
      <c r="H613"/>
      <c r="I613"/>
      <c r="J613"/>
      <c r="K613"/>
      <c r="L613"/>
      <c r="M613"/>
      <c r="O613"/>
      <c r="P613"/>
      <c r="Q613"/>
      <c r="R613"/>
      <c r="S613"/>
      <c r="T613"/>
    </row>
    <row r="614" spans="8:20" ht="14.5" x14ac:dyDescent="0.35">
      <c r="H614"/>
      <c r="I614"/>
      <c r="J614"/>
      <c r="K614"/>
      <c r="L614"/>
      <c r="M614"/>
      <c r="O614"/>
      <c r="P614"/>
      <c r="Q614"/>
      <c r="R614"/>
      <c r="S614"/>
      <c r="T614"/>
    </row>
    <row r="615" spans="8:20" ht="14.5" x14ac:dyDescent="0.35">
      <c r="H615"/>
      <c r="I615"/>
      <c r="J615"/>
      <c r="K615"/>
      <c r="L615"/>
      <c r="M615"/>
      <c r="O615"/>
      <c r="P615"/>
      <c r="Q615"/>
      <c r="R615"/>
      <c r="S615"/>
      <c r="T615"/>
    </row>
    <row r="616" spans="8:20" ht="14.5" x14ac:dyDescent="0.35">
      <c r="H616"/>
      <c r="I616"/>
      <c r="J616"/>
      <c r="K616"/>
      <c r="L616"/>
      <c r="M616"/>
      <c r="O616"/>
      <c r="P616"/>
      <c r="Q616"/>
      <c r="R616"/>
      <c r="S616"/>
      <c r="T616"/>
    </row>
    <row r="617" spans="8:20" ht="14.5" x14ac:dyDescent="0.35">
      <c r="H617"/>
      <c r="I617"/>
      <c r="J617"/>
      <c r="K617"/>
      <c r="L617"/>
      <c r="M617"/>
      <c r="O617"/>
      <c r="P617"/>
      <c r="Q617"/>
      <c r="R617"/>
      <c r="S617"/>
      <c r="T617"/>
    </row>
    <row r="618" spans="8:20" ht="14.5" x14ac:dyDescent="0.35">
      <c r="H618"/>
      <c r="I618"/>
      <c r="J618"/>
      <c r="K618"/>
      <c r="L618"/>
      <c r="M618"/>
      <c r="O618"/>
      <c r="P618"/>
      <c r="Q618"/>
      <c r="R618"/>
      <c r="S618"/>
      <c r="T618"/>
    </row>
    <row r="619" spans="8:20" ht="14.5" x14ac:dyDescent="0.35">
      <c r="H619"/>
      <c r="I619"/>
      <c r="J619"/>
      <c r="K619"/>
      <c r="L619"/>
      <c r="M619"/>
      <c r="O619"/>
      <c r="P619"/>
      <c r="Q619"/>
      <c r="R619"/>
      <c r="S619"/>
      <c r="T619"/>
    </row>
    <row r="620" spans="8:20" ht="14.5" x14ac:dyDescent="0.35">
      <c r="H620"/>
      <c r="I620"/>
      <c r="J620"/>
      <c r="K620"/>
      <c r="L620"/>
      <c r="M620"/>
      <c r="O620"/>
      <c r="P620"/>
      <c r="Q620"/>
      <c r="R620"/>
      <c r="S620"/>
      <c r="T620"/>
    </row>
    <row r="621" spans="8:20" ht="14.5" x14ac:dyDescent="0.35">
      <c r="H621"/>
      <c r="I621"/>
      <c r="J621"/>
      <c r="K621"/>
      <c r="L621"/>
      <c r="M621"/>
      <c r="O621"/>
      <c r="P621"/>
      <c r="Q621"/>
      <c r="R621"/>
      <c r="S621"/>
      <c r="T621"/>
    </row>
    <row r="622" spans="8:20" ht="14.5" x14ac:dyDescent="0.35">
      <c r="H622"/>
      <c r="I622"/>
      <c r="J622"/>
      <c r="K622"/>
      <c r="L622"/>
      <c r="M622"/>
      <c r="O622"/>
      <c r="P622"/>
      <c r="Q622"/>
      <c r="R622"/>
      <c r="S622"/>
      <c r="T622"/>
    </row>
    <row r="623" spans="8:20" ht="14.5" x14ac:dyDescent="0.35">
      <c r="H623"/>
      <c r="I623"/>
      <c r="J623"/>
      <c r="K623"/>
      <c r="L623"/>
      <c r="M623"/>
      <c r="O623"/>
      <c r="P623"/>
      <c r="Q623"/>
      <c r="R623"/>
      <c r="S623"/>
      <c r="T623"/>
    </row>
    <row r="624" spans="8:20" ht="14.5" x14ac:dyDescent="0.35">
      <c r="H624"/>
      <c r="I624"/>
      <c r="J624"/>
      <c r="K624"/>
      <c r="L624"/>
      <c r="M624"/>
      <c r="O624"/>
      <c r="P624"/>
      <c r="Q624"/>
      <c r="R624"/>
      <c r="S624"/>
      <c r="T624"/>
    </row>
    <row r="625" spans="8:20" ht="14.5" x14ac:dyDescent="0.35">
      <c r="H625"/>
      <c r="I625"/>
      <c r="J625"/>
      <c r="K625"/>
      <c r="L625"/>
      <c r="M625"/>
      <c r="O625"/>
      <c r="P625"/>
      <c r="Q625"/>
      <c r="R625"/>
      <c r="S625"/>
      <c r="T625"/>
    </row>
    <row r="626" spans="8:20" ht="14.5" x14ac:dyDescent="0.35">
      <c r="H626"/>
      <c r="I626"/>
      <c r="J626"/>
      <c r="K626"/>
      <c r="L626"/>
      <c r="M626"/>
      <c r="O626"/>
      <c r="P626"/>
      <c r="Q626"/>
      <c r="R626"/>
      <c r="S626"/>
      <c r="T626"/>
    </row>
    <row r="627" spans="8:20" ht="14.5" x14ac:dyDescent="0.35">
      <c r="H627"/>
      <c r="I627"/>
      <c r="J627"/>
      <c r="K627"/>
      <c r="L627"/>
      <c r="M627"/>
      <c r="O627"/>
      <c r="P627"/>
      <c r="Q627"/>
      <c r="R627"/>
      <c r="S627"/>
      <c r="T627"/>
    </row>
    <row r="628" spans="8:20" ht="14.5" x14ac:dyDescent="0.35">
      <c r="H628"/>
      <c r="I628"/>
      <c r="J628"/>
      <c r="K628"/>
      <c r="L628"/>
      <c r="M628"/>
      <c r="O628"/>
      <c r="P628"/>
      <c r="Q628"/>
      <c r="R628"/>
      <c r="S628"/>
      <c r="T628"/>
    </row>
    <row r="629" spans="8:20" ht="14.5" x14ac:dyDescent="0.35">
      <c r="H629"/>
      <c r="I629"/>
      <c r="J629"/>
      <c r="K629"/>
      <c r="L629"/>
      <c r="M629"/>
      <c r="O629"/>
      <c r="P629"/>
      <c r="Q629"/>
      <c r="R629"/>
      <c r="S629"/>
      <c r="T629"/>
    </row>
    <row r="630" spans="8:20" ht="14.5" x14ac:dyDescent="0.35">
      <c r="H630"/>
      <c r="I630"/>
      <c r="J630"/>
      <c r="K630"/>
      <c r="L630"/>
      <c r="M630"/>
      <c r="O630"/>
      <c r="P630"/>
      <c r="Q630"/>
      <c r="R630"/>
      <c r="S630"/>
      <c r="T630"/>
    </row>
    <row r="631" spans="8:20" ht="14.5" x14ac:dyDescent="0.35">
      <c r="H631"/>
      <c r="I631"/>
      <c r="J631"/>
      <c r="K631"/>
      <c r="L631"/>
      <c r="M631"/>
      <c r="O631"/>
      <c r="P631"/>
      <c r="Q631"/>
      <c r="R631"/>
      <c r="S631"/>
      <c r="T631"/>
    </row>
    <row r="632" spans="8:20" ht="14.5" x14ac:dyDescent="0.35">
      <c r="H632"/>
      <c r="I632"/>
      <c r="J632"/>
      <c r="K632"/>
      <c r="L632"/>
      <c r="M632"/>
      <c r="O632"/>
      <c r="P632"/>
      <c r="Q632"/>
      <c r="R632"/>
      <c r="S632"/>
      <c r="T632"/>
    </row>
    <row r="633" spans="8:20" ht="14.5" x14ac:dyDescent="0.35">
      <c r="H633"/>
      <c r="I633"/>
      <c r="J633"/>
      <c r="K633"/>
      <c r="L633"/>
      <c r="M633"/>
      <c r="O633"/>
      <c r="P633"/>
      <c r="Q633"/>
      <c r="R633"/>
      <c r="S633"/>
      <c r="T633"/>
    </row>
    <row r="634" spans="8:20" ht="14.5" x14ac:dyDescent="0.35">
      <c r="H634"/>
      <c r="I634"/>
      <c r="J634"/>
      <c r="K634"/>
      <c r="L634"/>
      <c r="M634"/>
      <c r="O634"/>
      <c r="P634"/>
      <c r="Q634"/>
      <c r="R634"/>
      <c r="S634"/>
      <c r="T634"/>
    </row>
    <row r="635" spans="8:20" ht="14.5" x14ac:dyDescent="0.35">
      <c r="H635"/>
      <c r="I635"/>
      <c r="J635"/>
      <c r="K635"/>
      <c r="L635"/>
      <c r="M635"/>
      <c r="O635"/>
      <c r="P635"/>
      <c r="Q635"/>
      <c r="R635"/>
      <c r="S635"/>
      <c r="T635"/>
    </row>
    <row r="636" spans="8:20" ht="14.5" x14ac:dyDescent="0.35">
      <c r="H636"/>
      <c r="I636"/>
      <c r="J636"/>
      <c r="K636"/>
      <c r="L636"/>
      <c r="M636"/>
      <c r="O636"/>
      <c r="P636"/>
      <c r="Q636"/>
      <c r="R636"/>
      <c r="S636"/>
      <c r="T636"/>
    </row>
    <row r="637" spans="8:20" ht="14.5" x14ac:dyDescent="0.35">
      <c r="H637"/>
      <c r="I637"/>
      <c r="J637"/>
      <c r="K637"/>
      <c r="L637"/>
      <c r="M637"/>
      <c r="O637"/>
      <c r="P637"/>
      <c r="Q637"/>
      <c r="R637"/>
      <c r="S637"/>
      <c r="T637"/>
    </row>
    <row r="638" spans="8:20" ht="14.5" x14ac:dyDescent="0.35">
      <c r="H638"/>
      <c r="I638"/>
      <c r="J638"/>
      <c r="K638"/>
      <c r="L638"/>
      <c r="M638"/>
      <c r="O638"/>
      <c r="P638"/>
      <c r="Q638"/>
      <c r="R638"/>
      <c r="S638"/>
      <c r="T638"/>
    </row>
    <row r="639" spans="8:20" ht="14.5" x14ac:dyDescent="0.35">
      <c r="H639"/>
      <c r="I639"/>
      <c r="J639"/>
      <c r="K639"/>
      <c r="L639"/>
      <c r="M639"/>
      <c r="O639"/>
      <c r="P639"/>
      <c r="Q639"/>
      <c r="R639"/>
      <c r="S639"/>
      <c r="T639"/>
    </row>
    <row r="640" spans="8:20" ht="14.5" x14ac:dyDescent="0.35">
      <c r="H640"/>
      <c r="I640"/>
      <c r="J640"/>
      <c r="K640"/>
      <c r="L640"/>
      <c r="M640"/>
      <c r="O640"/>
      <c r="P640"/>
      <c r="Q640"/>
      <c r="R640"/>
      <c r="S640"/>
      <c r="T640"/>
    </row>
    <row r="641" spans="8:20" ht="14.5" x14ac:dyDescent="0.35">
      <c r="H641"/>
      <c r="I641"/>
      <c r="J641"/>
      <c r="K641"/>
      <c r="L641"/>
      <c r="M641"/>
      <c r="O641"/>
      <c r="P641"/>
      <c r="Q641"/>
      <c r="R641"/>
      <c r="S641"/>
      <c r="T641"/>
    </row>
    <row r="642" spans="8:20" ht="14.5" x14ac:dyDescent="0.35">
      <c r="H642"/>
      <c r="I642"/>
      <c r="J642"/>
      <c r="K642"/>
      <c r="L642"/>
      <c r="M642"/>
      <c r="O642"/>
      <c r="P642"/>
      <c r="Q642"/>
      <c r="R642"/>
      <c r="S642"/>
      <c r="T642"/>
    </row>
    <row r="643" spans="8:20" ht="14.5" x14ac:dyDescent="0.35">
      <c r="H643"/>
      <c r="I643"/>
      <c r="J643"/>
      <c r="K643"/>
      <c r="L643"/>
      <c r="M643"/>
      <c r="O643"/>
      <c r="P643"/>
      <c r="Q643"/>
      <c r="R643"/>
      <c r="S643"/>
      <c r="T643"/>
    </row>
    <row r="644" spans="8:20" ht="14.5" x14ac:dyDescent="0.35">
      <c r="H644"/>
      <c r="I644"/>
      <c r="J644"/>
      <c r="K644"/>
      <c r="L644"/>
      <c r="M644"/>
      <c r="O644"/>
      <c r="P644"/>
      <c r="Q644"/>
      <c r="R644"/>
      <c r="S644"/>
      <c r="T644"/>
    </row>
    <row r="645" spans="8:20" ht="14.5" x14ac:dyDescent="0.35">
      <c r="H645"/>
      <c r="I645"/>
      <c r="J645"/>
      <c r="K645"/>
      <c r="L645"/>
      <c r="M645"/>
      <c r="O645"/>
      <c r="P645"/>
      <c r="Q645"/>
      <c r="R645"/>
      <c r="S645"/>
      <c r="T645"/>
    </row>
    <row r="646" spans="8:20" ht="14.5" x14ac:dyDescent="0.35">
      <c r="H646"/>
      <c r="I646"/>
      <c r="J646"/>
      <c r="K646"/>
      <c r="L646"/>
      <c r="M646"/>
      <c r="O646"/>
      <c r="P646"/>
      <c r="Q646"/>
      <c r="R646"/>
      <c r="S646"/>
      <c r="T646"/>
    </row>
    <row r="647" spans="8:20" ht="14.5" x14ac:dyDescent="0.35">
      <c r="H647"/>
      <c r="I647"/>
      <c r="J647"/>
      <c r="K647"/>
      <c r="L647"/>
      <c r="M647"/>
      <c r="O647"/>
      <c r="P647"/>
      <c r="Q647"/>
      <c r="R647"/>
      <c r="S647"/>
      <c r="T647"/>
    </row>
    <row r="648" spans="8:20" ht="14.5" x14ac:dyDescent="0.35">
      <c r="H648"/>
      <c r="I648"/>
      <c r="J648"/>
      <c r="K648"/>
      <c r="L648"/>
      <c r="M648"/>
      <c r="O648"/>
      <c r="P648"/>
      <c r="Q648"/>
      <c r="R648"/>
      <c r="S648"/>
      <c r="T648"/>
    </row>
    <row r="649" spans="8:20" ht="14.5" x14ac:dyDescent="0.35">
      <c r="H649"/>
      <c r="I649"/>
      <c r="J649"/>
      <c r="K649"/>
      <c r="L649"/>
      <c r="M649"/>
      <c r="O649"/>
      <c r="P649"/>
      <c r="Q649"/>
      <c r="R649"/>
      <c r="S649"/>
      <c r="T649"/>
    </row>
    <row r="650" spans="8:20" ht="14.5" x14ac:dyDescent="0.35">
      <c r="H650"/>
      <c r="I650"/>
      <c r="J650"/>
      <c r="K650"/>
      <c r="L650"/>
      <c r="M650"/>
      <c r="O650"/>
      <c r="P650"/>
      <c r="Q650"/>
      <c r="R650"/>
      <c r="S650"/>
      <c r="T650"/>
    </row>
    <row r="651" spans="8:20" ht="14.5" x14ac:dyDescent="0.35">
      <c r="H651"/>
      <c r="I651"/>
      <c r="J651"/>
      <c r="K651"/>
      <c r="L651"/>
      <c r="M651"/>
      <c r="O651"/>
      <c r="P651"/>
      <c r="Q651"/>
      <c r="R651"/>
      <c r="S651"/>
      <c r="T651"/>
    </row>
    <row r="652" spans="8:20" ht="14.5" x14ac:dyDescent="0.35">
      <c r="H652"/>
      <c r="I652"/>
      <c r="J652"/>
      <c r="K652"/>
      <c r="L652"/>
      <c r="M652"/>
      <c r="O652"/>
      <c r="P652"/>
      <c r="Q652"/>
      <c r="R652"/>
      <c r="S652"/>
      <c r="T652"/>
    </row>
    <row r="653" spans="8:20" ht="14.5" x14ac:dyDescent="0.35">
      <c r="H653"/>
      <c r="I653"/>
      <c r="J653"/>
      <c r="K653"/>
      <c r="L653"/>
      <c r="M653"/>
      <c r="O653"/>
      <c r="P653"/>
      <c r="Q653"/>
      <c r="R653"/>
      <c r="S653"/>
      <c r="T653"/>
    </row>
    <row r="654" spans="8:20" ht="14.5" x14ac:dyDescent="0.35">
      <c r="H654"/>
      <c r="I654"/>
      <c r="J654"/>
      <c r="K654"/>
      <c r="L654"/>
      <c r="M654"/>
      <c r="O654"/>
      <c r="P654"/>
      <c r="Q654"/>
      <c r="R654"/>
      <c r="S654"/>
      <c r="T654"/>
    </row>
    <row r="655" spans="8:20" ht="14.5" x14ac:dyDescent="0.35">
      <c r="H655"/>
      <c r="I655"/>
      <c r="J655"/>
      <c r="K655"/>
      <c r="L655"/>
      <c r="M655"/>
      <c r="O655"/>
      <c r="P655"/>
      <c r="Q655"/>
      <c r="R655"/>
      <c r="S655"/>
      <c r="T655"/>
    </row>
    <row r="656" spans="8:20" ht="14.5" x14ac:dyDescent="0.35">
      <c r="H656"/>
      <c r="I656"/>
      <c r="J656"/>
      <c r="K656"/>
      <c r="L656"/>
      <c r="M656"/>
      <c r="O656"/>
      <c r="P656"/>
      <c r="Q656"/>
      <c r="R656"/>
      <c r="S656"/>
      <c r="T656"/>
    </row>
    <row r="657" spans="8:20" ht="14.5" x14ac:dyDescent="0.35">
      <c r="H657"/>
      <c r="I657"/>
      <c r="J657"/>
      <c r="K657"/>
      <c r="L657"/>
      <c r="M657"/>
      <c r="O657"/>
      <c r="P657"/>
      <c r="Q657"/>
      <c r="R657"/>
      <c r="S657"/>
      <c r="T657"/>
    </row>
    <row r="658" spans="8:20" ht="14.5" x14ac:dyDescent="0.35">
      <c r="H658"/>
      <c r="I658"/>
      <c r="J658"/>
      <c r="K658"/>
      <c r="L658"/>
      <c r="M658"/>
      <c r="O658"/>
      <c r="P658"/>
      <c r="Q658"/>
      <c r="R658"/>
      <c r="S658"/>
      <c r="T658"/>
    </row>
    <row r="659" spans="8:20" ht="14.5" x14ac:dyDescent="0.35">
      <c r="H659"/>
      <c r="I659"/>
      <c r="J659"/>
      <c r="K659"/>
      <c r="L659"/>
      <c r="M659"/>
      <c r="O659"/>
      <c r="P659"/>
      <c r="Q659"/>
      <c r="R659"/>
      <c r="S659"/>
      <c r="T659"/>
    </row>
    <row r="660" spans="8:20" ht="14.5" x14ac:dyDescent="0.35">
      <c r="H660"/>
      <c r="I660"/>
      <c r="J660"/>
      <c r="K660"/>
      <c r="L660"/>
      <c r="M660"/>
      <c r="O660"/>
      <c r="P660"/>
      <c r="Q660"/>
      <c r="R660"/>
      <c r="S660"/>
      <c r="T660"/>
    </row>
    <row r="661" spans="8:20" ht="14.5" x14ac:dyDescent="0.35">
      <c r="H661"/>
      <c r="I661"/>
      <c r="J661"/>
      <c r="K661"/>
      <c r="L661"/>
      <c r="M661"/>
      <c r="O661"/>
      <c r="P661"/>
      <c r="Q661"/>
      <c r="R661"/>
      <c r="S661"/>
      <c r="T661"/>
    </row>
    <row r="662" spans="8:20" ht="14.5" x14ac:dyDescent="0.35">
      <c r="H662"/>
      <c r="I662"/>
      <c r="J662"/>
      <c r="K662"/>
      <c r="L662"/>
      <c r="M662"/>
      <c r="O662"/>
      <c r="P662"/>
      <c r="Q662"/>
      <c r="R662"/>
      <c r="S662"/>
      <c r="T662"/>
    </row>
    <row r="663" spans="8:20" ht="14.5" x14ac:dyDescent="0.35">
      <c r="H663"/>
      <c r="I663"/>
      <c r="J663"/>
      <c r="K663"/>
      <c r="L663"/>
      <c r="M663"/>
      <c r="O663"/>
      <c r="P663"/>
      <c r="Q663"/>
      <c r="R663"/>
      <c r="S663"/>
      <c r="T663"/>
    </row>
    <row r="664" spans="8:20" ht="14.5" x14ac:dyDescent="0.35">
      <c r="H664"/>
      <c r="I664"/>
      <c r="J664"/>
      <c r="K664"/>
      <c r="L664"/>
      <c r="M664"/>
      <c r="O664"/>
      <c r="P664"/>
      <c r="Q664"/>
      <c r="R664"/>
      <c r="S664"/>
      <c r="T664"/>
    </row>
    <row r="665" spans="8:20" ht="14.5" x14ac:dyDescent="0.35">
      <c r="H665"/>
      <c r="I665"/>
      <c r="J665"/>
      <c r="K665"/>
      <c r="L665"/>
      <c r="M665"/>
      <c r="O665"/>
      <c r="P665"/>
      <c r="Q665"/>
      <c r="R665"/>
      <c r="S665"/>
      <c r="T665"/>
    </row>
    <row r="666" spans="8:20" ht="14.5" x14ac:dyDescent="0.35">
      <c r="H666"/>
      <c r="I666"/>
      <c r="J666"/>
      <c r="K666"/>
      <c r="L666"/>
      <c r="M666"/>
      <c r="O666"/>
      <c r="P666"/>
      <c r="Q666"/>
      <c r="R666"/>
      <c r="S666"/>
      <c r="T666"/>
    </row>
    <row r="667" spans="8:20" ht="14.5" x14ac:dyDescent="0.35">
      <c r="H667"/>
      <c r="I667"/>
      <c r="J667"/>
      <c r="K667"/>
      <c r="L667"/>
      <c r="M667"/>
      <c r="O667"/>
      <c r="P667"/>
      <c r="Q667"/>
      <c r="R667"/>
      <c r="S667"/>
      <c r="T667"/>
    </row>
    <row r="668" spans="8:20" ht="14.5" x14ac:dyDescent="0.35">
      <c r="H668"/>
      <c r="I668"/>
      <c r="J668"/>
      <c r="K668"/>
      <c r="L668"/>
      <c r="M668"/>
      <c r="O668"/>
      <c r="P668"/>
      <c r="Q668"/>
      <c r="R668"/>
      <c r="S668"/>
      <c r="T668"/>
    </row>
    <row r="669" spans="8:20" ht="14.5" x14ac:dyDescent="0.35">
      <c r="H669"/>
      <c r="I669"/>
      <c r="J669"/>
      <c r="K669"/>
      <c r="L669"/>
      <c r="M669"/>
      <c r="O669"/>
      <c r="P669"/>
      <c r="Q669"/>
      <c r="R669"/>
      <c r="S669"/>
      <c r="T669"/>
    </row>
    <row r="670" spans="8:20" ht="14.5" x14ac:dyDescent="0.35">
      <c r="H670"/>
      <c r="I670"/>
      <c r="J670"/>
      <c r="K670"/>
      <c r="L670"/>
      <c r="M670"/>
      <c r="O670"/>
      <c r="P670"/>
      <c r="Q670"/>
      <c r="R670"/>
      <c r="S670"/>
      <c r="T670"/>
    </row>
    <row r="671" spans="8:20" ht="14.5" x14ac:dyDescent="0.35">
      <c r="H671"/>
      <c r="I671"/>
      <c r="J671"/>
      <c r="K671"/>
      <c r="L671"/>
      <c r="M671"/>
      <c r="O671"/>
      <c r="P671"/>
      <c r="Q671"/>
      <c r="R671"/>
      <c r="S671"/>
      <c r="T671"/>
    </row>
    <row r="672" spans="8:20" ht="14.5" x14ac:dyDescent="0.35">
      <c r="H672"/>
      <c r="I672"/>
      <c r="J672"/>
      <c r="K672"/>
      <c r="L672"/>
      <c r="M672"/>
      <c r="O672"/>
      <c r="P672"/>
      <c r="Q672"/>
      <c r="R672"/>
      <c r="S672"/>
      <c r="T672"/>
    </row>
    <row r="673" spans="8:20" ht="14.5" x14ac:dyDescent="0.35">
      <c r="H673"/>
      <c r="I673"/>
      <c r="J673"/>
      <c r="K673"/>
      <c r="L673"/>
      <c r="M673"/>
      <c r="O673"/>
      <c r="P673"/>
      <c r="Q673"/>
      <c r="R673"/>
      <c r="S673"/>
      <c r="T673"/>
    </row>
    <row r="674" spans="8:20" ht="14.5" x14ac:dyDescent="0.35">
      <c r="H674"/>
      <c r="I674"/>
      <c r="J674"/>
      <c r="K674"/>
      <c r="L674"/>
      <c r="M674"/>
      <c r="O674"/>
      <c r="P674"/>
      <c r="Q674"/>
      <c r="R674"/>
      <c r="S674"/>
      <c r="T674"/>
    </row>
    <row r="675" spans="8:20" ht="14.5" x14ac:dyDescent="0.35">
      <c r="H675"/>
      <c r="I675"/>
      <c r="J675"/>
      <c r="K675"/>
      <c r="L675"/>
      <c r="M675"/>
      <c r="O675"/>
      <c r="P675"/>
      <c r="Q675"/>
      <c r="R675"/>
      <c r="S675"/>
      <c r="T675"/>
    </row>
    <row r="676" spans="8:20" ht="14.5" x14ac:dyDescent="0.35">
      <c r="H676"/>
      <c r="I676"/>
      <c r="J676"/>
      <c r="K676"/>
      <c r="L676"/>
      <c r="M676"/>
      <c r="O676"/>
      <c r="P676"/>
      <c r="Q676"/>
      <c r="R676"/>
      <c r="S676"/>
      <c r="T676"/>
    </row>
    <row r="677" spans="8:20" ht="14.5" x14ac:dyDescent="0.35">
      <c r="H677"/>
      <c r="I677"/>
      <c r="J677"/>
      <c r="K677"/>
      <c r="L677"/>
      <c r="M677"/>
      <c r="O677"/>
      <c r="P677"/>
      <c r="Q677"/>
      <c r="R677"/>
      <c r="S677"/>
      <c r="T677"/>
    </row>
    <row r="678" spans="8:20" ht="14.5" x14ac:dyDescent="0.35">
      <c r="H678"/>
      <c r="I678"/>
      <c r="J678"/>
      <c r="K678"/>
      <c r="L678"/>
      <c r="M678"/>
      <c r="O678"/>
      <c r="P678"/>
      <c r="Q678"/>
      <c r="R678"/>
      <c r="S678"/>
      <c r="T678"/>
    </row>
    <row r="679" spans="8:20" ht="14.5" x14ac:dyDescent="0.35">
      <c r="H679"/>
      <c r="I679"/>
      <c r="J679"/>
      <c r="K679"/>
      <c r="L679"/>
      <c r="M679"/>
      <c r="O679"/>
      <c r="P679"/>
      <c r="Q679"/>
      <c r="R679"/>
      <c r="S679"/>
      <c r="T679"/>
    </row>
    <row r="680" spans="8:20" ht="14.5" x14ac:dyDescent="0.35">
      <c r="H680"/>
      <c r="I680"/>
      <c r="J680"/>
      <c r="K680"/>
      <c r="L680"/>
      <c r="M680"/>
      <c r="O680"/>
      <c r="P680"/>
      <c r="Q680"/>
      <c r="R680"/>
      <c r="S680"/>
      <c r="T680"/>
    </row>
    <row r="681" spans="8:20" ht="14.5" x14ac:dyDescent="0.35">
      <c r="H681"/>
      <c r="I681"/>
      <c r="J681"/>
      <c r="K681"/>
      <c r="L681"/>
      <c r="M681"/>
      <c r="O681"/>
      <c r="P681"/>
      <c r="Q681"/>
      <c r="R681"/>
      <c r="S681"/>
      <c r="T681"/>
    </row>
    <row r="682" spans="8:20" ht="14.5" x14ac:dyDescent="0.35">
      <c r="H682"/>
      <c r="I682"/>
      <c r="J682"/>
      <c r="K682"/>
      <c r="L682"/>
      <c r="M682"/>
      <c r="O682"/>
      <c r="P682"/>
      <c r="Q682"/>
      <c r="R682"/>
      <c r="S682"/>
      <c r="T682"/>
    </row>
    <row r="683" spans="8:20" ht="14.5" x14ac:dyDescent="0.35">
      <c r="H683"/>
      <c r="I683"/>
      <c r="J683"/>
      <c r="K683"/>
      <c r="L683"/>
      <c r="M683"/>
      <c r="O683"/>
      <c r="P683"/>
      <c r="Q683"/>
      <c r="R683"/>
      <c r="S683"/>
      <c r="T683"/>
    </row>
    <row r="684" spans="8:20" ht="14.5" x14ac:dyDescent="0.35">
      <c r="H684"/>
      <c r="I684"/>
      <c r="J684"/>
      <c r="K684"/>
      <c r="L684"/>
      <c r="M684"/>
      <c r="O684"/>
      <c r="P684"/>
      <c r="Q684"/>
      <c r="R684"/>
      <c r="S684"/>
      <c r="T684"/>
    </row>
    <row r="685" spans="8:20" ht="14.5" x14ac:dyDescent="0.35">
      <c r="H685"/>
      <c r="I685"/>
      <c r="J685"/>
      <c r="K685"/>
      <c r="L685"/>
      <c r="M685"/>
      <c r="O685"/>
      <c r="P685"/>
      <c r="Q685"/>
      <c r="R685"/>
      <c r="S685"/>
      <c r="T685"/>
    </row>
    <row r="686" spans="8:20" ht="14.5" x14ac:dyDescent="0.35">
      <c r="H686"/>
      <c r="I686"/>
      <c r="J686"/>
      <c r="K686"/>
      <c r="L686"/>
      <c r="M686"/>
      <c r="O686"/>
      <c r="P686"/>
      <c r="Q686"/>
      <c r="R686"/>
      <c r="S686"/>
      <c r="T686"/>
    </row>
    <row r="687" spans="8:20" ht="14.5" x14ac:dyDescent="0.35">
      <c r="H687"/>
      <c r="I687"/>
      <c r="J687"/>
      <c r="K687"/>
      <c r="L687"/>
      <c r="M687"/>
      <c r="O687"/>
      <c r="P687"/>
      <c r="Q687"/>
      <c r="R687"/>
      <c r="S687"/>
      <c r="T687"/>
    </row>
    <row r="688" spans="8:20" ht="14.5" x14ac:dyDescent="0.35">
      <c r="H688"/>
      <c r="I688"/>
      <c r="J688"/>
      <c r="K688"/>
      <c r="L688"/>
      <c r="M688"/>
      <c r="O688"/>
      <c r="P688"/>
      <c r="Q688"/>
      <c r="R688"/>
      <c r="S688"/>
      <c r="T688"/>
    </row>
    <row r="689" spans="8:20" ht="14.5" x14ac:dyDescent="0.35">
      <c r="H689"/>
      <c r="I689"/>
      <c r="J689"/>
      <c r="K689"/>
      <c r="L689"/>
      <c r="M689"/>
      <c r="O689"/>
      <c r="P689"/>
      <c r="Q689"/>
      <c r="R689"/>
      <c r="S689"/>
      <c r="T689"/>
    </row>
    <row r="690" spans="8:20" ht="14.5" x14ac:dyDescent="0.35">
      <c r="H690"/>
      <c r="I690"/>
      <c r="J690"/>
      <c r="K690"/>
      <c r="L690"/>
      <c r="M690"/>
      <c r="O690"/>
      <c r="P690"/>
      <c r="Q690"/>
      <c r="R690"/>
      <c r="S690"/>
      <c r="T690"/>
    </row>
    <row r="691" spans="8:20" ht="14.5" x14ac:dyDescent="0.35">
      <c r="H691"/>
      <c r="I691"/>
      <c r="J691"/>
      <c r="K691"/>
      <c r="L691"/>
      <c r="M691"/>
      <c r="O691"/>
      <c r="P691"/>
      <c r="Q691"/>
      <c r="R691"/>
      <c r="S691"/>
      <c r="T691"/>
    </row>
    <row r="692" spans="8:20" ht="14.5" x14ac:dyDescent="0.35">
      <c r="H692"/>
      <c r="I692"/>
      <c r="J692"/>
      <c r="K692"/>
      <c r="L692"/>
      <c r="M692"/>
      <c r="O692"/>
      <c r="P692"/>
      <c r="Q692"/>
      <c r="R692"/>
      <c r="S692"/>
      <c r="T692"/>
    </row>
    <row r="693" spans="8:20" ht="14.5" x14ac:dyDescent="0.35">
      <c r="H693"/>
      <c r="I693"/>
      <c r="J693"/>
      <c r="K693"/>
      <c r="L693"/>
      <c r="M693"/>
      <c r="O693"/>
      <c r="P693"/>
      <c r="Q693"/>
      <c r="R693"/>
      <c r="S693"/>
      <c r="T693"/>
    </row>
    <row r="694" spans="8:20" ht="14.5" x14ac:dyDescent="0.35">
      <c r="H694"/>
      <c r="I694"/>
      <c r="J694"/>
      <c r="K694"/>
      <c r="L694"/>
      <c r="M694"/>
      <c r="O694"/>
      <c r="P694"/>
      <c r="Q694"/>
      <c r="R694"/>
      <c r="S694"/>
      <c r="T694"/>
    </row>
    <row r="695" spans="8:20" ht="14.5" x14ac:dyDescent="0.35">
      <c r="H695"/>
      <c r="I695"/>
      <c r="J695"/>
      <c r="K695"/>
      <c r="L695"/>
      <c r="M695"/>
      <c r="O695"/>
      <c r="P695"/>
      <c r="Q695"/>
      <c r="R695"/>
      <c r="S695"/>
      <c r="T695"/>
    </row>
    <row r="696" spans="8:20" ht="14.5" x14ac:dyDescent="0.35">
      <c r="H696"/>
      <c r="I696"/>
      <c r="J696"/>
      <c r="K696"/>
      <c r="L696"/>
      <c r="M696"/>
      <c r="O696"/>
      <c r="P696"/>
      <c r="Q696"/>
      <c r="R696"/>
      <c r="S696"/>
      <c r="T696"/>
    </row>
    <row r="697" spans="8:20" ht="14.5" x14ac:dyDescent="0.35">
      <c r="H697"/>
      <c r="I697"/>
      <c r="J697"/>
      <c r="K697"/>
      <c r="L697"/>
      <c r="M697"/>
      <c r="O697"/>
      <c r="P697"/>
      <c r="Q697"/>
      <c r="R697"/>
      <c r="S697"/>
      <c r="T697"/>
    </row>
    <row r="698" spans="8:20" ht="14.5" x14ac:dyDescent="0.35">
      <c r="H698"/>
      <c r="I698"/>
      <c r="J698"/>
      <c r="K698"/>
      <c r="L698"/>
      <c r="M698"/>
      <c r="O698"/>
      <c r="P698"/>
      <c r="Q698"/>
      <c r="R698"/>
      <c r="S698"/>
      <c r="T698"/>
    </row>
    <row r="699" spans="8:20" ht="14.5" x14ac:dyDescent="0.35">
      <c r="H699"/>
      <c r="I699"/>
      <c r="J699"/>
      <c r="K699"/>
      <c r="L699"/>
      <c r="M699"/>
      <c r="O699"/>
      <c r="P699"/>
      <c r="Q699"/>
      <c r="R699"/>
      <c r="S699"/>
      <c r="T699"/>
    </row>
    <row r="700" spans="8:20" ht="14.5" x14ac:dyDescent="0.35">
      <c r="H700"/>
      <c r="I700"/>
      <c r="J700"/>
      <c r="K700"/>
      <c r="L700"/>
      <c r="M700"/>
      <c r="O700"/>
      <c r="P700"/>
      <c r="Q700"/>
      <c r="R700"/>
      <c r="S700"/>
      <c r="T700"/>
    </row>
    <row r="701" spans="8:20" ht="14.5" x14ac:dyDescent="0.35">
      <c r="H701"/>
      <c r="I701"/>
      <c r="J701"/>
      <c r="K701"/>
      <c r="L701"/>
      <c r="M701"/>
      <c r="O701"/>
      <c r="P701"/>
      <c r="Q701"/>
      <c r="R701"/>
      <c r="S701"/>
      <c r="T701"/>
    </row>
    <row r="702" spans="8:20" ht="14.5" x14ac:dyDescent="0.35">
      <c r="H702"/>
      <c r="I702"/>
      <c r="J702"/>
      <c r="K702"/>
      <c r="L702"/>
      <c r="M702"/>
      <c r="O702"/>
      <c r="P702"/>
      <c r="Q702"/>
      <c r="R702"/>
      <c r="S702"/>
      <c r="T702"/>
    </row>
    <row r="703" spans="8:20" ht="14.5" x14ac:dyDescent="0.35">
      <c r="H703"/>
      <c r="I703"/>
      <c r="J703"/>
      <c r="K703"/>
      <c r="L703"/>
      <c r="M703"/>
      <c r="O703"/>
      <c r="P703"/>
      <c r="Q703"/>
      <c r="R703"/>
      <c r="S703"/>
      <c r="T703"/>
    </row>
    <row r="704" spans="8:20" ht="14.5" x14ac:dyDescent="0.35">
      <c r="H704"/>
      <c r="I704"/>
      <c r="J704"/>
      <c r="K704"/>
      <c r="L704"/>
      <c r="M704"/>
      <c r="O704"/>
      <c r="P704"/>
      <c r="Q704"/>
      <c r="R704"/>
      <c r="S704"/>
      <c r="T704"/>
    </row>
    <row r="705" spans="8:20" ht="14.5" x14ac:dyDescent="0.35">
      <c r="H705"/>
      <c r="I705"/>
      <c r="J705"/>
      <c r="K705"/>
      <c r="L705"/>
      <c r="M705"/>
      <c r="O705"/>
      <c r="P705"/>
      <c r="Q705"/>
      <c r="R705"/>
      <c r="S705"/>
      <c r="T705"/>
    </row>
    <row r="706" spans="8:20" ht="14.5" x14ac:dyDescent="0.35">
      <c r="H706"/>
      <c r="I706"/>
      <c r="J706"/>
      <c r="K706"/>
      <c r="L706"/>
      <c r="M706"/>
      <c r="O706"/>
      <c r="P706"/>
      <c r="Q706"/>
      <c r="R706"/>
      <c r="S706"/>
      <c r="T706"/>
    </row>
    <row r="707" spans="8:20" ht="14.5" x14ac:dyDescent="0.35">
      <c r="H707"/>
      <c r="I707"/>
      <c r="J707"/>
      <c r="K707"/>
      <c r="L707"/>
      <c r="M707"/>
      <c r="O707"/>
      <c r="P707"/>
      <c r="Q707"/>
      <c r="R707"/>
      <c r="S707"/>
      <c r="T707"/>
    </row>
    <row r="708" spans="8:20" ht="14.5" x14ac:dyDescent="0.35">
      <c r="H708"/>
      <c r="I708"/>
      <c r="J708"/>
      <c r="K708"/>
      <c r="L708"/>
      <c r="M708"/>
      <c r="O708"/>
      <c r="P708"/>
      <c r="Q708"/>
      <c r="R708"/>
      <c r="S708"/>
      <c r="T708"/>
    </row>
    <row r="709" spans="8:20" ht="14.5" x14ac:dyDescent="0.35">
      <c r="H709"/>
      <c r="I709"/>
      <c r="J709"/>
      <c r="K709"/>
      <c r="L709"/>
      <c r="M709"/>
      <c r="O709"/>
      <c r="P709"/>
      <c r="Q709"/>
      <c r="R709"/>
      <c r="S709"/>
      <c r="T709"/>
    </row>
    <row r="710" spans="8:20" ht="14.5" x14ac:dyDescent="0.35">
      <c r="H710"/>
      <c r="I710"/>
      <c r="J710"/>
      <c r="K710"/>
      <c r="L710"/>
      <c r="M710"/>
      <c r="O710"/>
      <c r="P710"/>
      <c r="Q710"/>
      <c r="R710"/>
      <c r="S710"/>
      <c r="T710"/>
    </row>
    <row r="711" spans="8:20" ht="14.5" x14ac:dyDescent="0.35">
      <c r="H711"/>
      <c r="I711"/>
      <c r="J711"/>
      <c r="K711"/>
      <c r="L711"/>
      <c r="M711"/>
      <c r="O711"/>
      <c r="P711"/>
      <c r="Q711"/>
      <c r="R711"/>
      <c r="S711"/>
      <c r="T711"/>
    </row>
    <row r="712" spans="8:20" ht="14.5" x14ac:dyDescent="0.35">
      <c r="H712"/>
      <c r="I712"/>
      <c r="J712"/>
      <c r="K712"/>
      <c r="L712"/>
      <c r="M712"/>
      <c r="O712"/>
      <c r="P712"/>
      <c r="Q712"/>
      <c r="R712"/>
      <c r="S712"/>
      <c r="T712"/>
    </row>
    <row r="713" spans="8:20" ht="14.5" x14ac:dyDescent="0.35">
      <c r="H713"/>
      <c r="I713"/>
      <c r="J713"/>
      <c r="K713"/>
      <c r="L713"/>
      <c r="M713"/>
      <c r="O713"/>
      <c r="P713"/>
      <c r="Q713"/>
      <c r="R713"/>
      <c r="S713"/>
      <c r="T713"/>
    </row>
    <row r="714" spans="8:20" ht="14.5" x14ac:dyDescent="0.35">
      <c r="H714"/>
      <c r="I714"/>
      <c r="J714"/>
      <c r="K714"/>
      <c r="L714"/>
      <c r="M714"/>
      <c r="O714"/>
      <c r="P714"/>
      <c r="Q714"/>
      <c r="R714"/>
      <c r="S714"/>
      <c r="T714"/>
    </row>
    <row r="715" spans="8:20" ht="14.5" x14ac:dyDescent="0.35">
      <c r="H715"/>
      <c r="I715"/>
      <c r="J715"/>
      <c r="K715"/>
      <c r="L715"/>
      <c r="M715"/>
      <c r="O715"/>
      <c r="P715"/>
      <c r="Q715"/>
      <c r="R715"/>
      <c r="S715"/>
      <c r="T715"/>
    </row>
    <row r="716" spans="8:20" ht="14.5" x14ac:dyDescent="0.35">
      <c r="H716"/>
      <c r="I716"/>
      <c r="J716"/>
      <c r="K716"/>
      <c r="L716"/>
      <c r="M716"/>
      <c r="O716"/>
      <c r="P716"/>
      <c r="Q716"/>
      <c r="R716"/>
      <c r="S716"/>
      <c r="T716"/>
    </row>
    <row r="717" spans="8:20" ht="14.5" x14ac:dyDescent="0.35">
      <c r="H717"/>
      <c r="I717"/>
      <c r="J717"/>
      <c r="K717"/>
      <c r="L717"/>
      <c r="M717"/>
      <c r="O717"/>
      <c r="P717"/>
      <c r="Q717"/>
      <c r="R717"/>
      <c r="S717"/>
      <c r="T717"/>
    </row>
    <row r="718" spans="8:20" ht="14.5" x14ac:dyDescent="0.35">
      <c r="H718"/>
      <c r="I718"/>
      <c r="J718"/>
      <c r="K718"/>
      <c r="L718"/>
      <c r="M718"/>
      <c r="O718"/>
      <c r="P718"/>
      <c r="Q718"/>
      <c r="R718"/>
      <c r="S718"/>
      <c r="T718"/>
    </row>
    <row r="719" spans="8:20" ht="14.5" x14ac:dyDescent="0.35">
      <c r="H719"/>
      <c r="I719"/>
      <c r="J719"/>
      <c r="K719"/>
      <c r="L719"/>
      <c r="M719"/>
      <c r="O719"/>
      <c r="P719"/>
      <c r="Q719"/>
      <c r="R719"/>
      <c r="S719"/>
      <c r="T719"/>
    </row>
    <row r="720" spans="8:20" ht="14.5" x14ac:dyDescent="0.35">
      <c r="H720"/>
      <c r="I720"/>
      <c r="J720"/>
      <c r="K720"/>
      <c r="L720"/>
      <c r="M720"/>
      <c r="O720"/>
      <c r="P720"/>
      <c r="Q720"/>
      <c r="R720"/>
      <c r="S720"/>
      <c r="T720"/>
    </row>
    <row r="721" spans="8:20" ht="14.5" x14ac:dyDescent="0.35">
      <c r="H721"/>
      <c r="I721"/>
      <c r="J721"/>
      <c r="K721"/>
      <c r="L721"/>
      <c r="M721"/>
      <c r="O721"/>
      <c r="P721"/>
      <c r="Q721"/>
      <c r="R721"/>
      <c r="S721"/>
      <c r="T721"/>
    </row>
    <row r="722" spans="8:20" ht="14.5" x14ac:dyDescent="0.35">
      <c r="H722"/>
      <c r="I722"/>
      <c r="J722"/>
      <c r="K722"/>
      <c r="L722"/>
      <c r="M722"/>
      <c r="O722"/>
      <c r="P722"/>
      <c r="Q722"/>
      <c r="R722"/>
      <c r="S722"/>
      <c r="T722"/>
    </row>
    <row r="723" spans="8:20" ht="14.5" x14ac:dyDescent="0.35">
      <c r="H723"/>
      <c r="I723"/>
      <c r="J723"/>
      <c r="K723"/>
      <c r="L723"/>
      <c r="M723"/>
      <c r="O723"/>
      <c r="P723"/>
      <c r="Q723"/>
      <c r="R723"/>
      <c r="S723"/>
      <c r="T723"/>
    </row>
    <row r="724" spans="8:20" ht="14.5" x14ac:dyDescent="0.35">
      <c r="H724"/>
      <c r="I724"/>
      <c r="J724"/>
      <c r="K724"/>
      <c r="L724"/>
      <c r="M724"/>
      <c r="O724"/>
      <c r="P724"/>
      <c r="Q724"/>
      <c r="R724"/>
      <c r="S724"/>
      <c r="T724"/>
    </row>
    <row r="725" spans="8:20" ht="14.5" x14ac:dyDescent="0.35">
      <c r="H725"/>
      <c r="I725"/>
      <c r="J725"/>
      <c r="K725"/>
      <c r="L725"/>
      <c r="M725"/>
      <c r="O725"/>
      <c r="P725"/>
      <c r="Q725"/>
      <c r="R725"/>
      <c r="S725"/>
      <c r="T725"/>
    </row>
    <row r="726" spans="8:20" ht="14.5" x14ac:dyDescent="0.35">
      <c r="H726"/>
      <c r="I726"/>
      <c r="J726"/>
      <c r="K726"/>
      <c r="L726"/>
      <c r="M726"/>
      <c r="O726"/>
      <c r="P726"/>
      <c r="Q726"/>
      <c r="R726"/>
      <c r="S726"/>
      <c r="T726"/>
    </row>
    <row r="727" spans="8:20" ht="14.5" x14ac:dyDescent="0.35">
      <c r="H727"/>
      <c r="I727"/>
      <c r="J727"/>
      <c r="K727"/>
      <c r="L727"/>
      <c r="M727"/>
      <c r="O727"/>
      <c r="P727"/>
      <c r="Q727"/>
      <c r="R727"/>
      <c r="S727"/>
      <c r="T727"/>
    </row>
    <row r="728" spans="8:20" ht="14.5" x14ac:dyDescent="0.35">
      <c r="H728"/>
      <c r="I728"/>
      <c r="J728"/>
      <c r="K728"/>
      <c r="L728"/>
      <c r="M728"/>
      <c r="O728"/>
      <c r="P728"/>
      <c r="Q728"/>
      <c r="R728"/>
      <c r="S728"/>
      <c r="T728"/>
    </row>
    <row r="729" spans="8:20" ht="14.5" x14ac:dyDescent="0.35">
      <c r="H729"/>
      <c r="I729"/>
      <c r="J729"/>
      <c r="K729"/>
      <c r="L729"/>
      <c r="M729"/>
      <c r="O729"/>
      <c r="P729"/>
      <c r="Q729"/>
      <c r="R729"/>
      <c r="S729"/>
      <c r="T729"/>
    </row>
    <row r="730" spans="8:20" ht="14.5" x14ac:dyDescent="0.35">
      <c r="H730"/>
      <c r="I730"/>
      <c r="J730"/>
      <c r="K730"/>
      <c r="L730"/>
      <c r="M730"/>
      <c r="O730"/>
      <c r="P730"/>
      <c r="Q730"/>
      <c r="R730"/>
      <c r="S730"/>
      <c r="T730"/>
    </row>
    <row r="731" spans="8:20" ht="14.5" x14ac:dyDescent="0.35">
      <c r="H731"/>
      <c r="I731"/>
      <c r="J731"/>
      <c r="K731"/>
      <c r="L731"/>
      <c r="M731"/>
      <c r="O731"/>
      <c r="P731"/>
      <c r="Q731"/>
      <c r="R731"/>
      <c r="S731"/>
      <c r="T731"/>
    </row>
    <row r="732" spans="8:20" ht="14.5" x14ac:dyDescent="0.35">
      <c r="H732"/>
      <c r="I732"/>
      <c r="J732"/>
      <c r="K732"/>
      <c r="L732"/>
      <c r="M732"/>
      <c r="O732"/>
      <c r="P732"/>
      <c r="Q732"/>
      <c r="R732"/>
      <c r="S732"/>
      <c r="T732"/>
    </row>
    <row r="733" spans="8:20" ht="14.5" x14ac:dyDescent="0.35">
      <c r="H733"/>
      <c r="I733"/>
      <c r="J733"/>
      <c r="K733"/>
      <c r="L733"/>
      <c r="M733"/>
      <c r="O733"/>
      <c r="P733"/>
      <c r="Q733"/>
      <c r="R733"/>
      <c r="S733"/>
      <c r="T733"/>
    </row>
    <row r="734" spans="8:20" ht="14.5" x14ac:dyDescent="0.35">
      <c r="H734"/>
      <c r="I734"/>
      <c r="J734"/>
      <c r="K734"/>
      <c r="L734"/>
      <c r="M734"/>
      <c r="O734"/>
      <c r="P734"/>
      <c r="Q734"/>
      <c r="R734"/>
      <c r="S734"/>
      <c r="T734"/>
    </row>
    <row r="735" spans="8:20" ht="14.5" x14ac:dyDescent="0.35">
      <c r="H735"/>
      <c r="I735"/>
      <c r="J735"/>
      <c r="K735"/>
      <c r="L735"/>
      <c r="M735"/>
      <c r="O735"/>
      <c r="P735"/>
      <c r="Q735"/>
      <c r="R735"/>
      <c r="S735"/>
      <c r="T735"/>
    </row>
    <row r="736" spans="8:20" ht="14.5" x14ac:dyDescent="0.35">
      <c r="H736"/>
      <c r="I736"/>
      <c r="J736"/>
      <c r="K736"/>
      <c r="L736"/>
      <c r="M736"/>
      <c r="O736"/>
      <c r="P736"/>
      <c r="Q736"/>
      <c r="R736"/>
      <c r="S736"/>
      <c r="T736"/>
    </row>
    <row r="737" spans="8:20" ht="14.5" x14ac:dyDescent="0.35">
      <c r="H737"/>
      <c r="I737"/>
      <c r="J737"/>
      <c r="K737"/>
      <c r="L737"/>
      <c r="M737"/>
      <c r="O737"/>
      <c r="P737"/>
      <c r="Q737"/>
      <c r="R737"/>
      <c r="S737"/>
      <c r="T737"/>
    </row>
    <row r="738" spans="8:20" ht="14.5" x14ac:dyDescent="0.35">
      <c r="H738"/>
      <c r="I738"/>
      <c r="J738"/>
      <c r="K738"/>
      <c r="L738"/>
      <c r="M738"/>
      <c r="O738"/>
      <c r="P738"/>
      <c r="Q738"/>
      <c r="R738"/>
      <c r="S738"/>
      <c r="T738"/>
    </row>
    <row r="739" spans="8:20" ht="14.5" x14ac:dyDescent="0.35">
      <c r="H739"/>
      <c r="I739"/>
      <c r="J739"/>
      <c r="K739"/>
      <c r="L739"/>
      <c r="M739"/>
      <c r="O739"/>
      <c r="P739"/>
      <c r="Q739"/>
      <c r="R739"/>
      <c r="S739"/>
      <c r="T739"/>
    </row>
    <row r="740" spans="8:20" ht="14.5" x14ac:dyDescent="0.35">
      <c r="H740"/>
      <c r="I740"/>
      <c r="J740"/>
      <c r="K740"/>
      <c r="L740"/>
      <c r="M740"/>
      <c r="O740"/>
      <c r="P740"/>
      <c r="Q740"/>
      <c r="R740"/>
      <c r="S740"/>
      <c r="T740"/>
    </row>
    <row r="741" spans="8:20" ht="14.5" x14ac:dyDescent="0.35">
      <c r="H741"/>
      <c r="I741"/>
      <c r="J741"/>
      <c r="K741"/>
      <c r="L741"/>
      <c r="M741"/>
      <c r="O741"/>
      <c r="P741"/>
      <c r="Q741"/>
      <c r="R741"/>
      <c r="S741"/>
      <c r="T741"/>
    </row>
    <row r="742" spans="8:20" ht="14.5" x14ac:dyDescent="0.35">
      <c r="H742"/>
      <c r="I742"/>
      <c r="J742"/>
      <c r="K742"/>
      <c r="L742"/>
      <c r="M742"/>
      <c r="O742"/>
      <c r="P742"/>
      <c r="Q742"/>
      <c r="R742"/>
      <c r="S742"/>
      <c r="T742"/>
    </row>
    <row r="743" spans="8:20" ht="14.5" x14ac:dyDescent="0.35">
      <c r="H743"/>
      <c r="I743"/>
      <c r="J743"/>
      <c r="K743"/>
      <c r="L743"/>
      <c r="M743"/>
      <c r="O743"/>
      <c r="P743"/>
      <c r="Q743"/>
      <c r="R743"/>
      <c r="S743"/>
      <c r="T743"/>
    </row>
    <row r="744" spans="8:20" ht="14.5" x14ac:dyDescent="0.35">
      <c r="H744"/>
      <c r="I744"/>
      <c r="J744"/>
      <c r="K744"/>
      <c r="L744"/>
      <c r="M744"/>
      <c r="O744"/>
      <c r="P744"/>
      <c r="Q744"/>
      <c r="R744"/>
      <c r="S744"/>
      <c r="T744"/>
    </row>
    <row r="745" spans="8:20" ht="14.5" x14ac:dyDescent="0.35">
      <c r="H745"/>
      <c r="I745"/>
      <c r="J745"/>
      <c r="K745"/>
      <c r="L745"/>
      <c r="M745"/>
      <c r="O745"/>
      <c r="P745"/>
      <c r="Q745"/>
      <c r="R745"/>
      <c r="S745"/>
      <c r="T745"/>
    </row>
    <row r="746" spans="8:20" ht="14.5" x14ac:dyDescent="0.35">
      <c r="H746"/>
      <c r="I746"/>
      <c r="J746"/>
      <c r="K746"/>
      <c r="L746"/>
      <c r="M746"/>
      <c r="O746"/>
      <c r="P746"/>
      <c r="Q746"/>
      <c r="R746"/>
      <c r="S746"/>
      <c r="T746"/>
    </row>
    <row r="747" spans="8:20" ht="14.5" x14ac:dyDescent="0.35">
      <c r="H747"/>
      <c r="I747"/>
      <c r="J747"/>
      <c r="K747"/>
      <c r="L747"/>
      <c r="M747"/>
      <c r="O747"/>
      <c r="P747"/>
      <c r="Q747"/>
      <c r="R747"/>
      <c r="S747"/>
      <c r="T747"/>
    </row>
    <row r="748" spans="8:20" ht="14.5" x14ac:dyDescent="0.35">
      <c r="H748"/>
      <c r="I748"/>
      <c r="J748"/>
      <c r="K748"/>
      <c r="L748"/>
      <c r="M748"/>
      <c r="O748"/>
      <c r="P748"/>
      <c r="Q748"/>
      <c r="R748"/>
      <c r="S748"/>
      <c r="T748"/>
    </row>
    <row r="749" spans="8:20" ht="14.5" x14ac:dyDescent="0.35">
      <c r="H749"/>
      <c r="I749"/>
      <c r="J749"/>
      <c r="K749"/>
      <c r="L749"/>
      <c r="M749"/>
      <c r="O749"/>
      <c r="P749"/>
      <c r="Q749"/>
      <c r="R749"/>
      <c r="S749"/>
      <c r="T749"/>
    </row>
    <row r="750" spans="8:20" ht="14.5" x14ac:dyDescent="0.35">
      <c r="H750"/>
      <c r="I750"/>
      <c r="J750"/>
      <c r="K750"/>
      <c r="L750"/>
      <c r="M750"/>
      <c r="O750"/>
      <c r="P750"/>
      <c r="Q750"/>
      <c r="R750"/>
      <c r="S750"/>
      <c r="T750"/>
    </row>
    <row r="751" spans="8:20" ht="14.5" x14ac:dyDescent="0.35">
      <c r="H751"/>
      <c r="I751"/>
      <c r="J751"/>
      <c r="K751"/>
      <c r="L751"/>
      <c r="M751"/>
      <c r="O751"/>
      <c r="P751"/>
      <c r="Q751"/>
      <c r="R751"/>
      <c r="S751"/>
      <c r="T751"/>
    </row>
    <row r="752" spans="8:20" ht="14.5" x14ac:dyDescent="0.35">
      <c r="H752"/>
      <c r="I752"/>
      <c r="J752"/>
      <c r="K752"/>
      <c r="L752"/>
      <c r="M752"/>
      <c r="O752"/>
      <c r="P752"/>
      <c r="Q752"/>
      <c r="R752"/>
      <c r="S752"/>
      <c r="T752"/>
    </row>
    <row r="753" spans="8:20" ht="14.5" x14ac:dyDescent="0.35">
      <c r="H753"/>
      <c r="I753"/>
      <c r="J753"/>
      <c r="K753"/>
      <c r="L753"/>
      <c r="M753"/>
      <c r="O753"/>
      <c r="P753"/>
      <c r="Q753"/>
      <c r="R753"/>
      <c r="S753"/>
      <c r="T753"/>
    </row>
    <row r="754" spans="8:20" ht="14.5" x14ac:dyDescent="0.35">
      <c r="H754"/>
      <c r="I754"/>
      <c r="J754"/>
      <c r="K754"/>
      <c r="L754"/>
      <c r="M754"/>
      <c r="O754"/>
      <c r="P754"/>
      <c r="Q754"/>
      <c r="R754"/>
      <c r="S754"/>
      <c r="T754"/>
    </row>
    <row r="755" spans="8:20" ht="14.5" x14ac:dyDescent="0.35">
      <c r="H755"/>
      <c r="I755"/>
      <c r="J755"/>
      <c r="K755"/>
      <c r="L755"/>
      <c r="M755"/>
      <c r="O755"/>
      <c r="P755"/>
      <c r="Q755"/>
      <c r="R755"/>
      <c r="S755"/>
      <c r="T755"/>
    </row>
    <row r="756" spans="8:20" ht="14.5" x14ac:dyDescent="0.35">
      <c r="H756"/>
      <c r="I756"/>
      <c r="J756"/>
      <c r="K756"/>
      <c r="L756"/>
      <c r="M756"/>
      <c r="O756"/>
      <c r="P756"/>
      <c r="Q756"/>
      <c r="R756"/>
      <c r="S756"/>
      <c r="T756"/>
    </row>
    <row r="757" spans="8:20" ht="14.5" x14ac:dyDescent="0.35">
      <c r="H757"/>
      <c r="I757"/>
      <c r="J757"/>
      <c r="K757"/>
      <c r="L757"/>
      <c r="M757"/>
      <c r="O757"/>
      <c r="P757"/>
      <c r="Q757"/>
      <c r="R757"/>
      <c r="S757"/>
      <c r="T757"/>
    </row>
    <row r="758" spans="8:20" ht="14.5" x14ac:dyDescent="0.35">
      <c r="H758"/>
      <c r="I758"/>
      <c r="J758"/>
      <c r="K758"/>
      <c r="L758"/>
      <c r="M758"/>
      <c r="O758"/>
      <c r="P758"/>
      <c r="Q758"/>
      <c r="R758"/>
      <c r="S758"/>
      <c r="T758"/>
    </row>
    <row r="759" spans="8:20" ht="14.5" x14ac:dyDescent="0.35">
      <c r="H759"/>
      <c r="I759"/>
      <c r="J759"/>
      <c r="K759"/>
      <c r="L759"/>
      <c r="M759"/>
      <c r="O759"/>
      <c r="P759"/>
      <c r="Q759"/>
      <c r="R759"/>
      <c r="S759"/>
      <c r="T759"/>
    </row>
    <row r="760" spans="8:20" ht="14.5" x14ac:dyDescent="0.35">
      <c r="H760"/>
      <c r="I760"/>
      <c r="J760"/>
      <c r="K760"/>
      <c r="L760"/>
      <c r="M760"/>
      <c r="O760"/>
      <c r="P760"/>
      <c r="Q760"/>
      <c r="R760"/>
      <c r="S760"/>
      <c r="T760"/>
    </row>
    <row r="761" spans="8:20" ht="14.5" x14ac:dyDescent="0.35">
      <c r="H761"/>
      <c r="I761"/>
      <c r="J761"/>
      <c r="K761"/>
      <c r="L761"/>
      <c r="M761"/>
      <c r="O761"/>
      <c r="P761"/>
      <c r="Q761"/>
      <c r="R761"/>
      <c r="S761"/>
      <c r="T761"/>
    </row>
    <row r="762" spans="8:20" ht="14.5" x14ac:dyDescent="0.35">
      <c r="H762"/>
      <c r="I762"/>
      <c r="J762"/>
      <c r="K762"/>
      <c r="L762"/>
      <c r="M762"/>
      <c r="O762"/>
      <c r="P762"/>
      <c r="Q762"/>
      <c r="R762"/>
      <c r="S762"/>
      <c r="T762"/>
    </row>
    <row r="763" spans="8:20" ht="14.5" x14ac:dyDescent="0.35">
      <c r="H763"/>
      <c r="I763"/>
      <c r="J763"/>
      <c r="K763"/>
      <c r="L763"/>
      <c r="M763"/>
      <c r="O763"/>
      <c r="P763"/>
      <c r="Q763"/>
      <c r="R763"/>
      <c r="S763"/>
      <c r="T763"/>
    </row>
    <row r="764" spans="8:20" ht="14.5" x14ac:dyDescent="0.35">
      <c r="H764"/>
      <c r="I764"/>
      <c r="J764"/>
      <c r="K764"/>
      <c r="L764"/>
      <c r="M764"/>
      <c r="O764"/>
      <c r="P764"/>
      <c r="Q764"/>
      <c r="R764"/>
      <c r="S764"/>
      <c r="T764"/>
    </row>
    <row r="765" spans="8:20" ht="14.5" x14ac:dyDescent="0.35">
      <c r="H765"/>
      <c r="I765"/>
      <c r="J765"/>
      <c r="K765"/>
      <c r="L765"/>
      <c r="M765"/>
      <c r="O765"/>
      <c r="P765"/>
      <c r="Q765"/>
      <c r="R765"/>
      <c r="S765"/>
      <c r="T765"/>
    </row>
    <row r="766" spans="8:20" ht="14.5" x14ac:dyDescent="0.35">
      <c r="H766"/>
      <c r="I766"/>
      <c r="J766"/>
      <c r="K766"/>
      <c r="L766"/>
      <c r="M766"/>
      <c r="O766"/>
      <c r="P766"/>
      <c r="Q766"/>
      <c r="R766"/>
      <c r="S766"/>
      <c r="T766"/>
    </row>
    <row r="767" spans="8:20" ht="14.5" x14ac:dyDescent="0.35">
      <c r="H767"/>
      <c r="I767"/>
      <c r="J767"/>
      <c r="K767"/>
      <c r="L767"/>
      <c r="M767"/>
      <c r="O767"/>
      <c r="P767"/>
      <c r="Q767"/>
      <c r="R767"/>
      <c r="S767"/>
      <c r="T767"/>
    </row>
    <row r="768" spans="8:20" ht="14.5" x14ac:dyDescent="0.35">
      <c r="H768"/>
      <c r="I768"/>
      <c r="J768"/>
      <c r="K768"/>
      <c r="L768"/>
      <c r="M768"/>
      <c r="O768"/>
      <c r="P768"/>
      <c r="Q768"/>
      <c r="R768"/>
      <c r="S768"/>
      <c r="T768"/>
    </row>
    <row r="769" spans="8:20" ht="14.5" x14ac:dyDescent="0.35">
      <c r="H769"/>
      <c r="I769"/>
      <c r="J769"/>
      <c r="K769"/>
      <c r="L769"/>
      <c r="M769"/>
      <c r="O769"/>
      <c r="P769"/>
      <c r="Q769"/>
      <c r="R769"/>
      <c r="S769"/>
      <c r="T769"/>
    </row>
    <row r="770" spans="8:20" ht="14.5" x14ac:dyDescent="0.35">
      <c r="H770"/>
      <c r="I770"/>
      <c r="J770"/>
      <c r="K770"/>
      <c r="L770"/>
      <c r="M770"/>
      <c r="O770"/>
      <c r="P770"/>
      <c r="Q770"/>
      <c r="R770"/>
      <c r="S770"/>
      <c r="T770"/>
    </row>
    <row r="771" spans="8:20" ht="14.5" x14ac:dyDescent="0.35">
      <c r="H771"/>
      <c r="I771"/>
      <c r="J771"/>
      <c r="K771"/>
      <c r="L771"/>
      <c r="M771"/>
      <c r="O771"/>
      <c r="P771"/>
      <c r="Q771"/>
      <c r="R771"/>
      <c r="S771"/>
      <c r="T771"/>
    </row>
    <row r="772" spans="8:20" ht="14.5" x14ac:dyDescent="0.35">
      <c r="H772"/>
      <c r="I772"/>
      <c r="J772"/>
      <c r="K772"/>
      <c r="L772"/>
      <c r="M772"/>
      <c r="O772"/>
      <c r="P772"/>
      <c r="Q772"/>
      <c r="R772"/>
      <c r="S772"/>
      <c r="T772"/>
    </row>
    <row r="773" spans="8:20" ht="14.5" x14ac:dyDescent="0.35">
      <c r="H773"/>
      <c r="I773"/>
      <c r="J773"/>
      <c r="K773"/>
      <c r="L773"/>
      <c r="M773"/>
      <c r="O773"/>
      <c r="P773"/>
      <c r="Q773"/>
      <c r="R773"/>
      <c r="S773"/>
      <c r="T773"/>
    </row>
    <row r="774" spans="8:20" ht="14.5" x14ac:dyDescent="0.35">
      <c r="H774"/>
      <c r="I774"/>
      <c r="J774"/>
      <c r="K774"/>
      <c r="L774"/>
      <c r="M774"/>
      <c r="O774"/>
      <c r="P774"/>
      <c r="Q774"/>
      <c r="R774"/>
      <c r="S774"/>
      <c r="T774"/>
    </row>
    <row r="775" spans="8:20" ht="14.5" x14ac:dyDescent="0.35">
      <c r="H775"/>
      <c r="I775"/>
      <c r="J775"/>
      <c r="K775"/>
      <c r="L775"/>
      <c r="M775"/>
      <c r="O775"/>
      <c r="P775"/>
      <c r="Q775"/>
      <c r="R775"/>
      <c r="S775"/>
      <c r="T775"/>
    </row>
    <row r="776" spans="8:20" ht="14.5" x14ac:dyDescent="0.35">
      <c r="H776"/>
      <c r="I776"/>
      <c r="J776"/>
      <c r="K776"/>
      <c r="L776"/>
      <c r="M776"/>
      <c r="O776"/>
      <c r="P776"/>
      <c r="Q776"/>
      <c r="R776"/>
      <c r="S776"/>
      <c r="T776"/>
    </row>
    <row r="777" spans="8:20" ht="14.5" x14ac:dyDescent="0.35">
      <c r="H777"/>
      <c r="I777"/>
      <c r="J777"/>
      <c r="K777"/>
      <c r="L777"/>
      <c r="M777"/>
      <c r="O777"/>
      <c r="P777"/>
      <c r="Q777"/>
      <c r="R777"/>
      <c r="S777"/>
      <c r="T777"/>
    </row>
    <row r="778" spans="8:20" ht="14.5" x14ac:dyDescent="0.35">
      <c r="H778"/>
      <c r="I778"/>
      <c r="J778"/>
      <c r="K778"/>
      <c r="L778"/>
      <c r="M778"/>
      <c r="O778"/>
      <c r="P778"/>
      <c r="Q778"/>
      <c r="R778"/>
      <c r="S778"/>
      <c r="T778"/>
    </row>
    <row r="779" spans="8:20" ht="14.5" x14ac:dyDescent="0.35">
      <c r="H779"/>
      <c r="I779"/>
      <c r="J779"/>
      <c r="K779"/>
      <c r="L779"/>
      <c r="M779"/>
      <c r="O779"/>
      <c r="P779"/>
      <c r="Q779"/>
      <c r="R779"/>
      <c r="S779"/>
      <c r="T779"/>
    </row>
    <row r="780" spans="8:20" ht="14.5" x14ac:dyDescent="0.35">
      <c r="H780"/>
      <c r="I780"/>
      <c r="J780"/>
      <c r="K780"/>
      <c r="L780"/>
      <c r="M780"/>
      <c r="O780"/>
      <c r="P780"/>
      <c r="Q780"/>
      <c r="R780"/>
      <c r="S780"/>
      <c r="T780"/>
    </row>
    <row r="781" spans="8:20" ht="14.5" x14ac:dyDescent="0.35">
      <c r="H781"/>
      <c r="I781"/>
      <c r="J781"/>
      <c r="K781"/>
      <c r="L781"/>
      <c r="M781"/>
      <c r="O781"/>
      <c r="P781"/>
      <c r="Q781"/>
      <c r="R781"/>
      <c r="S781"/>
      <c r="T781"/>
    </row>
    <row r="782" spans="8:20" ht="14.5" x14ac:dyDescent="0.35">
      <c r="H782"/>
      <c r="I782"/>
      <c r="J782"/>
      <c r="K782"/>
      <c r="L782"/>
      <c r="M782"/>
      <c r="O782"/>
      <c r="P782"/>
      <c r="Q782"/>
      <c r="R782"/>
      <c r="S782"/>
      <c r="T782"/>
    </row>
    <row r="783" spans="8:20" ht="14.5" x14ac:dyDescent="0.35">
      <c r="H783"/>
      <c r="I783"/>
      <c r="J783"/>
      <c r="K783"/>
      <c r="L783"/>
      <c r="M783"/>
      <c r="O783"/>
      <c r="P783"/>
      <c r="Q783"/>
      <c r="R783"/>
      <c r="S783"/>
      <c r="T783"/>
    </row>
    <row r="784" spans="8:20" ht="14.5" x14ac:dyDescent="0.35">
      <c r="H784"/>
      <c r="I784"/>
      <c r="J784"/>
      <c r="K784"/>
      <c r="L784"/>
      <c r="M784"/>
      <c r="O784"/>
      <c r="P784"/>
      <c r="Q784"/>
      <c r="R784"/>
      <c r="S784"/>
      <c r="T784"/>
    </row>
    <row r="785" spans="8:20" ht="14.5" x14ac:dyDescent="0.35">
      <c r="H785"/>
      <c r="I785"/>
      <c r="J785"/>
      <c r="K785"/>
      <c r="L785"/>
      <c r="M785"/>
      <c r="O785"/>
      <c r="P785"/>
      <c r="Q785"/>
      <c r="R785"/>
      <c r="S785"/>
      <c r="T785"/>
    </row>
    <row r="786" spans="8:20" ht="14.5" x14ac:dyDescent="0.35">
      <c r="H786"/>
      <c r="I786"/>
      <c r="J786"/>
      <c r="K786"/>
      <c r="L786"/>
      <c r="M786"/>
      <c r="O786"/>
      <c r="P786"/>
      <c r="Q786"/>
      <c r="R786"/>
      <c r="S786"/>
      <c r="T786"/>
    </row>
    <row r="787" spans="8:20" ht="14.5" x14ac:dyDescent="0.35">
      <c r="H787"/>
      <c r="I787"/>
      <c r="J787"/>
      <c r="K787"/>
      <c r="L787"/>
      <c r="M787"/>
      <c r="O787"/>
      <c r="P787"/>
      <c r="Q787"/>
      <c r="R787"/>
      <c r="S787"/>
      <c r="T787"/>
    </row>
    <row r="788" spans="8:20" ht="14.5" x14ac:dyDescent="0.35">
      <c r="H788"/>
      <c r="I788"/>
      <c r="J788"/>
      <c r="K788"/>
      <c r="L788"/>
      <c r="M788"/>
      <c r="O788"/>
      <c r="P788"/>
      <c r="Q788"/>
      <c r="R788"/>
      <c r="S788"/>
      <c r="T788"/>
    </row>
    <row r="789" spans="8:20" ht="14.5" x14ac:dyDescent="0.35">
      <c r="H789"/>
      <c r="I789"/>
      <c r="J789"/>
      <c r="K789"/>
      <c r="L789"/>
      <c r="M789"/>
      <c r="O789"/>
      <c r="P789"/>
      <c r="Q789"/>
      <c r="R789"/>
      <c r="S789"/>
      <c r="T789"/>
    </row>
    <row r="790" spans="8:20" ht="14.5" x14ac:dyDescent="0.35">
      <c r="H790"/>
      <c r="I790"/>
      <c r="J790"/>
      <c r="K790"/>
      <c r="L790"/>
      <c r="M790"/>
      <c r="O790"/>
      <c r="P790"/>
      <c r="Q790"/>
      <c r="R790"/>
      <c r="S790"/>
      <c r="T790"/>
    </row>
    <row r="791" spans="8:20" ht="14.5" x14ac:dyDescent="0.35">
      <c r="H791"/>
      <c r="I791"/>
      <c r="J791"/>
      <c r="K791"/>
      <c r="L791"/>
      <c r="M791"/>
      <c r="O791"/>
      <c r="P791"/>
      <c r="Q791"/>
      <c r="R791"/>
      <c r="S791"/>
      <c r="T791"/>
    </row>
    <row r="792" spans="8:20" ht="14.5" x14ac:dyDescent="0.35">
      <c r="H792"/>
      <c r="I792"/>
      <c r="J792"/>
      <c r="K792"/>
      <c r="L792"/>
      <c r="M792"/>
      <c r="O792"/>
      <c r="P792"/>
      <c r="Q792"/>
      <c r="R792"/>
      <c r="S792"/>
      <c r="T792"/>
    </row>
    <row r="793" spans="8:20" ht="14.5" x14ac:dyDescent="0.35">
      <c r="H793"/>
      <c r="I793"/>
      <c r="J793"/>
      <c r="K793"/>
      <c r="L793"/>
      <c r="M793"/>
      <c r="O793"/>
      <c r="P793"/>
      <c r="Q793"/>
      <c r="R793"/>
      <c r="S793"/>
      <c r="T793"/>
    </row>
    <row r="794" spans="8:20" ht="14.5" x14ac:dyDescent="0.35">
      <c r="H794"/>
      <c r="I794"/>
      <c r="J794"/>
      <c r="K794"/>
      <c r="L794"/>
      <c r="M794"/>
      <c r="O794"/>
      <c r="P794"/>
      <c r="Q794"/>
      <c r="R794"/>
      <c r="S794"/>
      <c r="T794"/>
    </row>
    <row r="795" spans="8:20" ht="14.5" x14ac:dyDescent="0.35">
      <c r="H795"/>
      <c r="I795"/>
      <c r="J795"/>
      <c r="K795"/>
      <c r="L795"/>
      <c r="M795"/>
      <c r="O795"/>
      <c r="P795"/>
      <c r="Q795"/>
      <c r="R795"/>
      <c r="S795"/>
      <c r="T795"/>
    </row>
    <row r="796" spans="8:20" ht="14.5" x14ac:dyDescent="0.35">
      <c r="H796"/>
      <c r="I796"/>
      <c r="J796"/>
      <c r="K796"/>
      <c r="L796"/>
      <c r="M796"/>
      <c r="O796"/>
      <c r="P796"/>
      <c r="Q796"/>
      <c r="R796"/>
      <c r="S796"/>
      <c r="T796"/>
    </row>
    <row r="797" spans="8:20" ht="14.5" x14ac:dyDescent="0.35">
      <c r="H797"/>
      <c r="I797"/>
      <c r="J797"/>
      <c r="K797"/>
      <c r="L797"/>
      <c r="M797"/>
      <c r="O797"/>
      <c r="P797"/>
      <c r="Q797"/>
      <c r="R797"/>
      <c r="S797"/>
      <c r="T797"/>
    </row>
    <row r="798" spans="8:20" ht="14.5" x14ac:dyDescent="0.35">
      <c r="H798"/>
      <c r="I798"/>
      <c r="J798"/>
      <c r="K798"/>
      <c r="L798"/>
      <c r="M798"/>
      <c r="O798"/>
      <c r="P798"/>
      <c r="Q798"/>
      <c r="R798"/>
      <c r="S798"/>
      <c r="T798"/>
    </row>
    <row r="799" spans="8:20" ht="14.5" x14ac:dyDescent="0.35">
      <c r="H799"/>
      <c r="I799"/>
      <c r="J799"/>
      <c r="K799"/>
      <c r="L799"/>
      <c r="M799"/>
      <c r="O799"/>
      <c r="P799"/>
      <c r="Q799"/>
      <c r="R799"/>
      <c r="S799"/>
      <c r="T799"/>
    </row>
    <row r="800" spans="8:20" ht="14.5" x14ac:dyDescent="0.35">
      <c r="H800"/>
      <c r="I800"/>
      <c r="J800"/>
      <c r="K800"/>
      <c r="L800"/>
      <c r="M800"/>
      <c r="O800"/>
      <c r="P800"/>
      <c r="Q800"/>
      <c r="R800"/>
      <c r="S800"/>
      <c r="T800"/>
    </row>
    <row r="801" spans="8:20" ht="14.5" x14ac:dyDescent="0.35">
      <c r="H801"/>
      <c r="I801"/>
      <c r="J801"/>
      <c r="K801"/>
      <c r="L801"/>
      <c r="M801"/>
      <c r="O801"/>
      <c r="P801"/>
      <c r="Q801"/>
      <c r="R801"/>
      <c r="S801"/>
      <c r="T801"/>
    </row>
    <row r="802" spans="8:20" ht="14.5" x14ac:dyDescent="0.35">
      <c r="H802"/>
      <c r="I802"/>
      <c r="J802"/>
      <c r="K802"/>
      <c r="L802"/>
      <c r="M802"/>
      <c r="O802"/>
      <c r="P802"/>
      <c r="Q802"/>
      <c r="R802"/>
      <c r="S802"/>
      <c r="T802"/>
    </row>
    <row r="803" spans="8:20" ht="14.5" x14ac:dyDescent="0.35">
      <c r="H803"/>
      <c r="I803"/>
      <c r="J803"/>
      <c r="K803"/>
      <c r="L803"/>
      <c r="M803"/>
      <c r="O803"/>
      <c r="P803"/>
      <c r="Q803"/>
      <c r="R803"/>
      <c r="S803"/>
      <c r="T803"/>
    </row>
    <row r="804" spans="8:20" ht="14.5" x14ac:dyDescent="0.35">
      <c r="H804"/>
      <c r="I804"/>
      <c r="J804"/>
      <c r="K804"/>
      <c r="L804"/>
      <c r="M804"/>
      <c r="O804"/>
      <c r="P804"/>
      <c r="Q804"/>
      <c r="R804"/>
      <c r="S804"/>
      <c r="T804"/>
    </row>
    <row r="805" spans="8:20" ht="14.5" x14ac:dyDescent="0.35">
      <c r="H805"/>
      <c r="I805"/>
      <c r="J805"/>
      <c r="K805"/>
      <c r="L805"/>
      <c r="M805"/>
      <c r="O805"/>
      <c r="P805"/>
      <c r="Q805"/>
      <c r="R805"/>
      <c r="S805"/>
      <c r="T805"/>
    </row>
    <row r="806" spans="8:20" ht="14.5" x14ac:dyDescent="0.35">
      <c r="H806"/>
      <c r="I806"/>
      <c r="J806"/>
      <c r="K806"/>
      <c r="L806"/>
      <c r="M806"/>
      <c r="O806"/>
      <c r="P806"/>
      <c r="Q806"/>
      <c r="R806"/>
      <c r="S806"/>
      <c r="T806"/>
    </row>
    <row r="807" spans="8:20" ht="14.5" x14ac:dyDescent="0.35">
      <c r="H807"/>
      <c r="I807"/>
      <c r="J807"/>
      <c r="K807"/>
      <c r="L807"/>
      <c r="M807"/>
      <c r="O807"/>
      <c r="P807"/>
      <c r="Q807"/>
      <c r="R807"/>
      <c r="S807"/>
      <c r="T807"/>
    </row>
    <row r="808" spans="8:20" ht="14.5" x14ac:dyDescent="0.35">
      <c r="H808"/>
      <c r="I808"/>
      <c r="J808"/>
      <c r="K808"/>
      <c r="L808"/>
      <c r="M808"/>
      <c r="O808"/>
      <c r="P808"/>
      <c r="Q808"/>
      <c r="R808"/>
      <c r="S808"/>
      <c r="T808"/>
    </row>
    <row r="809" spans="8:20" ht="14.5" x14ac:dyDescent="0.35">
      <c r="H809"/>
      <c r="I809"/>
      <c r="J809"/>
      <c r="K809"/>
      <c r="L809"/>
      <c r="M809"/>
      <c r="O809"/>
      <c r="P809"/>
      <c r="Q809"/>
      <c r="R809"/>
      <c r="S809"/>
      <c r="T809"/>
    </row>
    <row r="810" spans="8:20" ht="14.5" x14ac:dyDescent="0.35">
      <c r="H810"/>
      <c r="I810"/>
      <c r="J810"/>
      <c r="K810"/>
      <c r="L810"/>
      <c r="M810"/>
      <c r="O810"/>
      <c r="P810"/>
      <c r="Q810"/>
      <c r="R810"/>
      <c r="S810"/>
      <c r="T810"/>
    </row>
    <row r="811" spans="8:20" ht="14.5" x14ac:dyDescent="0.35">
      <c r="H811"/>
      <c r="I811"/>
      <c r="J811"/>
      <c r="K811"/>
      <c r="L811"/>
      <c r="M811"/>
      <c r="O811"/>
      <c r="P811"/>
      <c r="Q811"/>
      <c r="R811"/>
      <c r="S811"/>
      <c r="T811"/>
    </row>
    <row r="812" spans="8:20" ht="14.5" x14ac:dyDescent="0.35">
      <c r="H812"/>
      <c r="I812"/>
      <c r="J812"/>
      <c r="K812"/>
      <c r="L812"/>
      <c r="M812"/>
      <c r="O812"/>
      <c r="P812"/>
      <c r="Q812"/>
      <c r="R812"/>
      <c r="S812"/>
      <c r="T812"/>
    </row>
    <row r="813" spans="8:20" ht="14.5" x14ac:dyDescent="0.35">
      <c r="H813"/>
      <c r="I813"/>
      <c r="J813"/>
      <c r="K813"/>
      <c r="L813"/>
      <c r="M813"/>
      <c r="O813"/>
      <c r="P813"/>
      <c r="Q813"/>
      <c r="R813"/>
      <c r="S813"/>
      <c r="T813"/>
    </row>
    <row r="814" spans="8:20" ht="14.5" x14ac:dyDescent="0.35">
      <c r="H814"/>
      <c r="I814"/>
      <c r="J814"/>
      <c r="K814"/>
      <c r="L814"/>
      <c r="M814"/>
      <c r="O814"/>
      <c r="P814"/>
      <c r="Q814"/>
      <c r="R814"/>
      <c r="S814"/>
      <c r="T814"/>
    </row>
    <row r="815" spans="8:20" ht="14.5" x14ac:dyDescent="0.35">
      <c r="H815"/>
      <c r="I815"/>
      <c r="J815"/>
      <c r="K815"/>
      <c r="L815"/>
      <c r="M815"/>
      <c r="O815"/>
      <c r="P815"/>
      <c r="Q815"/>
      <c r="R815"/>
      <c r="S815"/>
      <c r="T815"/>
    </row>
    <row r="816" spans="8:20" ht="14.5" x14ac:dyDescent="0.35">
      <c r="H816"/>
      <c r="I816"/>
      <c r="J816"/>
      <c r="K816"/>
      <c r="L816"/>
      <c r="M816"/>
      <c r="O816"/>
      <c r="P816"/>
      <c r="Q816"/>
      <c r="R816"/>
      <c r="S816"/>
      <c r="T816"/>
    </row>
    <row r="817" spans="8:20" ht="14.5" x14ac:dyDescent="0.35">
      <c r="H817"/>
      <c r="I817"/>
      <c r="J817"/>
      <c r="K817"/>
      <c r="L817"/>
      <c r="M817"/>
      <c r="O817"/>
      <c r="P817"/>
      <c r="Q817"/>
      <c r="R817"/>
      <c r="S817"/>
      <c r="T817"/>
    </row>
    <row r="818" spans="8:20" ht="14.5" x14ac:dyDescent="0.35">
      <c r="H818"/>
      <c r="I818"/>
      <c r="J818"/>
      <c r="K818"/>
      <c r="L818"/>
      <c r="M818"/>
      <c r="O818"/>
      <c r="P818"/>
      <c r="Q818"/>
      <c r="R818"/>
      <c r="S818"/>
      <c r="T818"/>
    </row>
    <row r="819" spans="8:20" ht="14.5" x14ac:dyDescent="0.35">
      <c r="H819"/>
      <c r="I819"/>
      <c r="J819"/>
      <c r="K819"/>
      <c r="L819"/>
      <c r="M819"/>
      <c r="O819"/>
      <c r="P819"/>
      <c r="Q819"/>
      <c r="R819"/>
      <c r="S819"/>
      <c r="T819"/>
    </row>
    <row r="820" spans="8:20" ht="14.5" x14ac:dyDescent="0.35">
      <c r="H820"/>
      <c r="I820"/>
      <c r="J820"/>
      <c r="K820"/>
      <c r="L820"/>
      <c r="M820"/>
      <c r="O820"/>
      <c r="P820"/>
      <c r="Q820"/>
      <c r="R820"/>
      <c r="S820"/>
      <c r="T820"/>
    </row>
    <row r="821" spans="8:20" ht="14.5" x14ac:dyDescent="0.35">
      <c r="H821"/>
      <c r="I821"/>
      <c r="J821"/>
      <c r="K821"/>
      <c r="L821"/>
      <c r="M821"/>
      <c r="O821"/>
      <c r="P821"/>
      <c r="Q821"/>
      <c r="R821"/>
      <c r="S821"/>
      <c r="T821"/>
    </row>
    <row r="822" spans="8:20" ht="14.5" x14ac:dyDescent="0.35">
      <c r="H822"/>
      <c r="I822"/>
      <c r="J822"/>
      <c r="K822"/>
      <c r="L822"/>
      <c r="M822"/>
      <c r="O822"/>
      <c r="P822"/>
      <c r="Q822"/>
      <c r="R822"/>
      <c r="S822"/>
      <c r="T822"/>
    </row>
    <row r="823" spans="8:20" ht="14.5" x14ac:dyDescent="0.35">
      <c r="H823"/>
      <c r="I823"/>
      <c r="J823"/>
      <c r="K823"/>
      <c r="L823"/>
      <c r="M823"/>
      <c r="O823"/>
      <c r="P823"/>
      <c r="Q823"/>
      <c r="R823"/>
      <c r="S823"/>
      <c r="T823"/>
    </row>
    <row r="824" spans="8:20" ht="14.5" x14ac:dyDescent="0.35">
      <c r="H824"/>
      <c r="I824"/>
      <c r="J824"/>
      <c r="K824"/>
      <c r="L824"/>
      <c r="M824"/>
      <c r="O824"/>
      <c r="P824"/>
      <c r="Q824"/>
      <c r="R824"/>
      <c r="S824"/>
      <c r="T824"/>
    </row>
    <row r="825" spans="8:20" ht="14.5" x14ac:dyDescent="0.35">
      <c r="H825"/>
      <c r="I825"/>
      <c r="J825"/>
      <c r="K825"/>
      <c r="L825"/>
      <c r="M825"/>
      <c r="O825"/>
      <c r="P825"/>
      <c r="Q825"/>
      <c r="R825"/>
      <c r="S825"/>
      <c r="T825"/>
    </row>
    <row r="826" spans="8:20" ht="14.5" x14ac:dyDescent="0.35">
      <c r="H826"/>
      <c r="I826"/>
      <c r="J826"/>
      <c r="K826"/>
      <c r="L826"/>
      <c r="M826"/>
      <c r="O826"/>
      <c r="P826"/>
      <c r="Q826"/>
      <c r="R826"/>
      <c r="S826"/>
      <c r="T826"/>
    </row>
    <row r="827" spans="8:20" ht="14.5" x14ac:dyDescent="0.35">
      <c r="H827"/>
      <c r="I827"/>
      <c r="J827"/>
      <c r="K827"/>
      <c r="L827"/>
      <c r="M827"/>
      <c r="O827"/>
      <c r="P827"/>
      <c r="Q827"/>
      <c r="R827"/>
      <c r="S827"/>
      <c r="T827"/>
    </row>
    <row r="828" spans="8:20" ht="14.5" x14ac:dyDescent="0.35">
      <c r="H828"/>
      <c r="I828"/>
      <c r="J828"/>
      <c r="K828"/>
      <c r="L828"/>
      <c r="M828"/>
      <c r="O828"/>
      <c r="P828"/>
      <c r="Q828"/>
      <c r="R828"/>
      <c r="S828"/>
      <c r="T828"/>
    </row>
    <row r="829" spans="8:20" ht="14.5" x14ac:dyDescent="0.35">
      <c r="H829"/>
      <c r="I829"/>
      <c r="J829"/>
      <c r="K829"/>
      <c r="L829"/>
      <c r="M829"/>
      <c r="O829"/>
      <c r="P829"/>
      <c r="Q829"/>
      <c r="R829"/>
      <c r="S829"/>
      <c r="T829"/>
    </row>
    <row r="830" spans="8:20" ht="14.5" x14ac:dyDescent="0.35">
      <c r="H830"/>
      <c r="I830"/>
      <c r="J830"/>
      <c r="K830"/>
      <c r="L830"/>
      <c r="M830"/>
      <c r="O830"/>
      <c r="P830"/>
      <c r="Q830"/>
      <c r="R830"/>
      <c r="S830"/>
      <c r="T830"/>
    </row>
    <row r="831" spans="8:20" ht="14.5" x14ac:dyDescent="0.35">
      <c r="H831"/>
      <c r="I831"/>
      <c r="J831"/>
      <c r="K831"/>
      <c r="L831"/>
      <c r="M831"/>
      <c r="O831"/>
      <c r="P831"/>
      <c r="Q831"/>
      <c r="R831"/>
      <c r="S831"/>
      <c r="T831"/>
    </row>
    <row r="832" spans="8:20" ht="14.5" x14ac:dyDescent="0.35">
      <c r="H832"/>
      <c r="I832"/>
      <c r="J832"/>
      <c r="K832"/>
      <c r="L832"/>
      <c r="M832"/>
      <c r="O832"/>
      <c r="P832"/>
      <c r="Q832"/>
      <c r="R832"/>
      <c r="S832"/>
      <c r="T832"/>
    </row>
    <row r="833" spans="8:20" ht="14.5" x14ac:dyDescent="0.35">
      <c r="H833"/>
      <c r="I833"/>
      <c r="J833"/>
      <c r="K833"/>
      <c r="L833"/>
      <c r="M833"/>
      <c r="O833"/>
      <c r="P833"/>
      <c r="Q833"/>
      <c r="R833"/>
      <c r="S833"/>
      <c r="T833"/>
    </row>
    <row r="834" spans="8:20" ht="14.5" x14ac:dyDescent="0.35">
      <c r="H834"/>
      <c r="I834"/>
      <c r="J834"/>
      <c r="K834"/>
      <c r="L834"/>
      <c r="M834"/>
      <c r="O834"/>
      <c r="P834"/>
      <c r="Q834"/>
      <c r="R834"/>
      <c r="S834"/>
      <c r="T834"/>
    </row>
    <row r="835" spans="8:20" ht="14.5" x14ac:dyDescent="0.35">
      <c r="H835"/>
      <c r="I835"/>
      <c r="J835"/>
      <c r="K835"/>
      <c r="L835"/>
      <c r="M835"/>
      <c r="O835"/>
      <c r="P835"/>
      <c r="Q835"/>
      <c r="R835"/>
      <c r="S835"/>
      <c r="T835"/>
    </row>
    <row r="836" spans="8:20" ht="14.5" x14ac:dyDescent="0.35">
      <c r="H836"/>
      <c r="I836"/>
      <c r="J836"/>
      <c r="K836"/>
      <c r="L836"/>
      <c r="M836"/>
      <c r="O836"/>
      <c r="P836"/>
      <c r="Q836"/>
      <c r="R836"/>
      <c r="S836"/>
      <c r="T836"/>
    </row>
    <row r="837" spans="8:20" ht="14.5" x14ac:dyDescent="0.35">
      <c r="H837"/>
      <c r="I837"/>
      <c r="J837"/>
      <c r="K837"/>
      <c r="L837"/>
      <c r="M837"/>
      <c r="O837"/>
      <c r="P837"/>
      <c r="Q837"/>
      <c r="R837"/>
      <c r="S837"/>
      <c r="T837"/>
    </row>
    <row r="838" spans="8:20" ht="14.5" x14ac:dyDescent="0.35">
      <c r="H838"/>
      <c r="I838"/>
      <c r="J838"/>
      <c r="K838"/>
      <c r="L838"/>
      <c r="M838"/>
      <c r="O838"/>
      <c r="P838"/>
      <c r="Q838"/>
      <c r="R838"/>
      <c r="S838"/>
      <c r="T838"/>
    </row>
    <row r="839" spans="8:20" ht="14.5" x14ac:dyDescent="0.35">
      <c r="H839"/>
      <c r="I839"/>
      <c r="J839"/>
      <c r="K839"/>
      <c r="L839"/>
      <c r="M839"/>
      <c r="O839"/>
      <c r="P839"/>
      <c r="Q839"/>
      <c r="R839"/>
      <c r="S839"/>
      <c r="T839"/>
    </row>
    <row r="840" spans="8:20" ht="14.5" x14ac:dyDescent="0.35">
      <c r="H840"/>
      <c r="I840"/>
      <c r="J840"/>
      <c r="K840"/>
      <c r="L840"/>
      <c r="M840"/>
      <c r="O840"/>
      <c r="P840"/>
      <c r="Q840"/>
      <c r="R840"/>
      <c r="S840"/>
      <c r="T840"/>
    </row>
    <row r="841" spans="8:20" ht="14.5" x14ac:dyDescent="0.35">
      <c r="H841"/>
      <c r="I841"/>
      <c r="J841"/>
      <c r="K841"/>
      <c r="L841"/>
      <c r="M841"/>
      <c r="O841"/>
      <c r="P841"/>
      <c r="Q841"/>
      <c r="R841"/>
      <c r="S841"/>
      <c r="T841"/>
    </row>
    <row r="842" spans="8:20" ht="14.5" x14ac:dyDescent="0.35">
      <c r="H842"/>
      <c r="I842"/>
      <c r="J842"/>
      <c r="K842"/>
      <c r="L842"/>
      <c r="M842"/>
      <c r="O842"/>
      <c r="P842"/>
      <c r="Q842"/>
      <c r="R842"/>
      <c r="S842"/>
      <c r="T842"/>
    </row>
    <row r="843" spans="8:20" ht="14.5" x14ac:dyDescent="0.35">
      <c r="H843"/>
      <c r="I843"/>
      <c r="J843"/>
      <c r="K843"/>
      <c r="L843"/>
      <c r="M843"/>
      <c r="O843"/>
      <c r="P843"/>
      <c r="Q843"/>
      <c r="R843"/>
      <c r="S843"/>
      <c r="T843"/>
    </row>
    <row r="844" spans="8:20" ht="14.5" x14ac:dyDescent="0.35">
      <c r="H844"/>
      <c r="I844"/>
      <c r="J844"/>
      <c r="K844"/>
      <c r="L844"/>
      <c r="M844"/>
      <c r="O844"/>
      <c r="P844"/>
      <c r="Q844"/>
      <c r="R844"/>
      <c r="S844"/>
      <c r="T844"/>
    </row>
    <row r="845" spans="8:20" ht="14.5" x14ac:dyDescent="0.35">
      <c r="H845"/>
      <c r="I845"/>
      <c r="J845"/>
      <c r="K845"/>
      <c r="L845"/>
      <c r="M845"/>
      <c r="O845"/>
      <c r="P845"/>
      <c r="Q845"/>
      <c r="R845"/>
      <c r="S845"/>
      <c r="T845"/>
    </row>
    <row r="846" spans="8:20" ht="14.5" x14ac:dyDescent="0.35">
      <c r="H846"/>
      <c r="I846"/>
      <c r="J846"/>
      <c r="K846"/>
      <c r="L846"/>
      <c r="M846"/>
      <c r="O846"/>
      <c r="P846"/>
      <c r="Q846"/>
      <c r="R846"/>
      <c r="S846"/>
      <c r="T846"/>
    </row>
    <row r="847" spans="8:20" ht="14.5" x14ac:dyDescent="0.35">
      <c r="H847"/>
      <c r="I847"/>
      <c r="J847"/>
      <c r="K847"/>
      <c r="L847"/>
      <c r="M847"/>
      <c r="O847"/>
      <c r="P847"/>
      <c r="Q847"/>
      <c r="R847"/>
      <c r="S847"/>
      <c r="T847"/>
    </row>
    <row r="848" spans="8:20" ht="14.5" x14ac:dyDescent="0.35">
      <c r="H848"/>
      <c r="I848"/>
      <c r="J848"/>
      <c r="K848"/>
      <c r="L848"/>
      <c r="M848"/>
      <c r="O848"/>
      <c r="P848"/>
      <c r="Q848"/>
      <c r="R848"/>
      <c r="S848"/>
      <c r="T848"/>
    </row>
    <row r="849" spans="8:20" ht="14.5" x14ac:dyDescent="0.35">
      <c r="H849"/>
      <c r="I849"/>
      <c r="J849"/>
      <c r="K849"/>
      <c r="L849"/>
      <c r="M849"/>
      <c r="O849"/>
      <c r="P849"/>
      <c r="Q849"/>
      <c r="R849"/>
      <c r="S849"/>
      <c r="T849"/>
    </row>
    <row r="850" spans="8:20" ht="14.5" x14ac:dyDescent="0.35">
      <c r="H850"/>
      <c r="I850"/>
      <c r="J850"/>
      <c r="K850"/>
      <c r="L850"/>
      <c r="M850"/>
      <c r="O850"/>
      <c r="P850"/>
      <c r="Q850"/>
      <c r="R850"/>
      <c r="S850"/>
      <c r="T850"/>
    </row>
    <row r="851" spans="8:20" ht="14.5" x14ac:dyDescent="0.35">
      <c r="H851"/>
      <c r="I851"/>
      <c r="J851"/>
      <c r="K851"/>
      <c r="L851"/>
      <c r="M851"/>
      <c r="O851"/>
      <c r="P851"/>
      <c r="Q851"/>
      <c r="R851"/>
      <c r="S851"/>
      <c r="T851"/>
    </row>
    <row r="852" spans="8:20" ht="14.5" x14ac:dyDescent="0.35">
      <c r="H852"/>
      <c r="I852"/>
      <c r="J852"/>
      <c r="K852"/>
      <c r="L852"/>
      <c r="M852"/>
      <c r="O852"/>
      <c r="P852"/>
      <c r="Q852"/>
      <c r="R852"/>
      <c r="S852"/>
      <c r="T852"/>
    </row>
    <row r="853" spans="8:20" ht="14.5" x14ac:dyDescent="0.35">
      <c r="H853"/>
      <c r="I853"/>
      <c r="J853"/>
      <c r="K853"/>
      <c r="L853"/>
      <c r="M853"/>
      <c r="O853"/>
      <c r="P853"/>
      <c r="Q853"/>
      <c r="R853"/>
      <c r="S853"/>
      <c r="T853"/>
    </row>
    <row r="854" spans="8:20" ht="14.5" x14ac:dyDescent="0.35">
      <c r="H854"/>
      <c r="I854"/>
      <c r="J854"/>
      <c r="K854"/>
      <c r="L854"/>
      <c r="M854"/>
      <c r="O854"/>
      <c r="P854"/>
      <c r="Q854"/>
      <c r="R854"/>
      <c r="S854"/>
      <c r="T854"/>
    </row>
    <row r="855" spans="8:20" ht="14.5" x14ac:dyDescent="0.35">
      <c r="H855"/>
      <c r="I855"/>
      <c r="J855"/>
      <c r="K855"/>
      <c r="L855"/>
      <c r="M855"/>
      <c r="O855"/>
      <c r="P855"/>
      <c r="Q855"/>
      <c r="R855"/>
      <c r="S855"/>
      <c r="T855"/>
    </row>
    <row r="856" spans="8:20" ht="14.5" x14ac:dyDescent="0.35">
      <c r="H856"/>
      <c r="I856"/>
      <c r="J856"/>
      <c r="K856"/>
      <c r="L856"/>
      <c r="M856"/>
      <c r="O856"/>
      <c r="P856"/>
      <c r="Q856"/>
      <c r="R856"/>
      <c r="S856"/>
      <c r="T856"/>
    </row>
    <row r="857" spans="8:20" ht="14.5" x14ac:dyDescent="0.35">
      <c r="H857"/>
      <c r="I857"/>
      <c r="J857"/>
      <c r="K857"/>
      <c r="L857"/>
      <c r="M857"/>
      <c r="O857"/>
      <c r="P857"/>
      <c r="Q857"/>
      <c r="R857"/>
      <c r="S857"/>
      <c r="T857"/>
    </row>
    <row r="858" spans="8:20" ht="14.5" x14ac:dyDescent="0.35">
      <c r="H858"/>
      <c r="I858"/>
      <c r="J858"/>
      <c r="K858"/>
      <c r="L858"/>
      <c r="M858"/>
      <c r="O858"/>
      <c r="P858"/>
      <c r="Q858"/>
      <c r="R858"/>
      <c r="S858"/>
      <c r="T858"/>
    </row>
    <row r="859" spans="8:20" ht="14.5" x14ac:dyDescent="0.35">
      <c r="H859"/>
      <c r="I859"/>
      <c r="J859"/>
      <c r="K859"/>
      <c r="L859"/>
      <c r="M859"/>
      <c r="O859"/>
      <c r="P859"/>
      <c r="Q859"/>
      <c r="R859"/>
      <c r="S859"/>
      <c r="T859"/>
    </row>
    <row r="860" spans="8:20" ht="14.5" x14ac:dyDescent="0.35">
      <c r="H860"/>
      <c r="I860"/>
      <c r="J860"/>
      <c r="K860"/>
      <c r="L860"/>
      <c r="M860"/>
      <c r="O860"/>
      <c r="P860"/>
      <c r="Q860"/>
      <c r="R860"/>
      <c r="S860"/>
      <c r="T860"/>
    </row>
    <row r="861" spans="8:20" ht="14.5" x14ac:dyDescent="0.35">
      <c r="H861"/>
      <c r="I861"/>
      <c r="J861"/>
      <c r="K861"/>
      <c r="L861"/>
      <c r="M861"/>
      <c r="O861"/>
      <c r="P861"/>
      <c r="Q861"/>
      <c r="R861"/>
      <c r="S861"/>
      <c r="T861"/>
    </row>
    <row r="862" spans="8:20" ht="14.5" x14ac:dyDescent="0.35">
      <c r="H862"/>
      <c r="I862"/>
      <c r="J862"/>
      <c r="K862"/>
      <c r="L862"/>
      <c r="M862"/>
      <c r="O862"/>
      <c r="P862"/>
      <c r="Q862"/>
      <c r="R862"/>
      <c r="S862"/>
      <c r="T862"/>
    </row>
    <row r="863" spans="8:20" ht="14.5" x14ac:dyDescent="0.35">
      <c r="H863"/>
      <c r="I863"/>
      <c r="J863"/>
      <c r="K863"/>
      <c r="L863"/>
      <c r="M863"/>
      <c r="O863"/>
      <c r="P863"/>
      <c r="Q863"/>
      <c r="R863"/>
      <c r="S863"/>
      <c r="T863"/>
    </row>
    <row r="864" spans="8:20" ht="14.5" x14ac:dyDescent="0.35">
      <c r="H864"/>
      <c r="I864"/>
      <c r="J864"/>
      <c r="K864"/>
      <c r="L864"/>
      <c r="M864"/>
      <c r="O864"/>
      <c r="P864"/>
      <c r="Q864"/>
      <c r="R864"/>
      <c r="S864"/>
      <c r="T864"/>
    </row>
    <row r="865" spans="8:20" ht="14.5" x14ac:dyDescent="0.35">
      <c r="H865"/>
      <c r="I865"/>
      <c r="J865"/>
      <c r="K865"/>
      <c r="L865"/>
      <c r="M865"/>
      <c r="O865"/>
      <c r="P865"/>
      <c r="Q865"/>
      <c r="R865"/>
      <c r="S865"/>
      <c r="T865"/>
    </row>
    <row r="866" spans="8:20" ht="14.5" x14ac:dyDescent="0.35">
      <c r="H866"/>
      <c r="I866"/>
      <c r="J866"/>
      <c r="K866"/>
      <c r="L866"/>
      <c r="M866"/>
      <c r="O866"/>
      <c r="P866"/>
      <c r="Q866"/>
      <c r="R866"/>
      <c r="S866"/>
      <c r="T866"/>
    </row>
    <row r="867" spans="8:20" ht="14.5" x14ac:dyDescent="0.35">
      <c r="H867"/>
      <c r="I867"/>
      <c r="J867"/>
      <c r="K867"/>
      <c r="L867"/>
      <c r="M867"/>
      <c r="O867"/>
      <c r="P867"/>
      <c r="Q867"/>
      <c r="R867"/>
      <c r="S867"/>
      <c r="T867"/>
    </row>
    <row r="868" spans="8:20" ht="14.5" x14ac:dyDescent="0.35">
      <c r="H868"/>
      <c r="I868"/>
      <c r="J868"/>
      <c r="K868"/>
      <c r="L868"/>
      <c r="M868"/>
      <c r="O868"/>
      <c r="P868"/>
      <c r="Q868"/>
      <c r="R868"/>
      <c r="S868"/>
      <c r="T868"/>
    </row>
    <row r="869" spans="8:20" ht="14.5" x14ac:dyDescent="0.35">
      <c r="H869"/>
      <c r="I869"/>
      <c r="J869"/>
      <c r="K869"/>
      <c r="L869"/>
      <c r="M869"/>
      <c r="O869"/>
      <c r="P869"/>
      <c r="Q869"/>
      <c r="R869"/>
      <c r="S869"/>
      <c r="T869"/>
    </row>
    <row r="870" spans="8:20" ht="14.5" x14ac:dyDescent="0.35">
      <c r="H870"/>
      <c r="I870"/>
      <c r="J870"/>
      <c r="K870"/>
      <c r="L870"/>
      <c r="M870"/>
      <c r="O870"/>
      <c r="P870"/>
      <c r="Q870"/>
      <c r="R870"/>
      <c r="S870"/>
      <c r="T870"/>
    </row>
    <row r="871" spans="8:20" ht="14.5" x14ac:dyDescent="0.35">
      <c r="H871"/>
      <c r="I871"/>
      <c r="J871"/>
      <c r="K871"/>
      <c r="L871"/>
      <c r="M871"/>
      <c r="O871"/>
      <c r="P871"/>
      <c r="Q871"/>
      <c r="R871"/>
      <c r="S871"/>
      <c r="T871"/>
    </row>
    <row r="872" spans="8:20" ht="14.5" x14ac:dyDescent="0.35">
      <c r="H872"/>
      <c r="I872"/>
      <c r="J872"/>
      <c r="K872"/>
      <c r="L872"/>
      <c r="M872"/>
      <c r="O872"/>
      <c r="P872"/>
      <c r="Q872"/>
      <c r="R872"/>
      <c r="S872"/>
      <c r="T872"/>
    </row>
    <row r="873" spans="8:20" ht="14.5" x14ac:dyDescent="0.35">
      <c r="H873"/>
      <c r="I873"/>
      <c r="J873"/>
      <c r="K873"/>
      <c r="L873"/>
      <c r="M873"/>
      <c r="O873"/>
      <c r="P873"/>
      <c r="Q873"/>
      <c r="R873"/>
      <c r="S873"/>
      <c r="T873"/>
    </row>
    <row r="874" spans="8:20" ht="14.5" x14ac:dyDescent="0.35">
      <c r="H874"/>
      <c r="I874"/>
      <c r="J874"/>
      <c r="K874"/>
      <c r="L874"/>
      <c r="M874"/>
      <c r="O874"/>
      <c r="P874"/>
      <c r="Q874"/>
      <c r="R874"/>
      <c r="S874"/>
      <c r="T874"/>
    </row>
    <row r="875" spans="8:20" ht="14.5" x14ac:dyDescent="0.35">
      <c r="H875"/>
      <c r="I875"/>
      <c r="J875"/>
      <c r="K875"/>
      <c r="L875"/>
      <c r="M875"/>
      <c r="O875"/>
      <c r="P875"/>
      <c r="Q875"/>
      <c r="R875"/>
      <c r="S875"/>
      <c r="T875"/>
    </row>
    <row r="876" spans="8:20" ht="14.5" x14ac:dyDescent="0.35">
      <c r="H876"/>
      <c r="I876"/>
      <c r="J876"/>
      <c r="K876"/>
      <c r="L876"/>
      <c r="M876"/>
      <c r="O876"/>
      <c r="P876"/>
      <c r="Q876"/>
      <c r="R876"/>
      <c r="S876"/>
      <c r="T876"/>
    </row>
    <row r="877" spans="8:20" ht="14.5" x14ac:dyDescent="0.35">
      <c r="H877"/>
      <c r="I877"/>
      <c r="J877"/>
      <c r="K877"/>
      <c r="L877"/>
      <c r="M877"/>
      <c r="O877"/>
      <c r="P877"/>
      <c r="Q877"/>
      <c r="R877"/>
      <c r="S877"/>
      <c r="T877"/>
    </row>
    <row r="878" spans="8:20" ht="14.5" x14ac:dyDescent="0.35">
      <c r="H878"/>
      <c r="I878"/>
      <c r="J878"/>
      <c r="K878"/>
      <c r="L878"/>
      <c r="M878"/>
      <c r="O878"/>
      <c r="P878"/>
      <c r="Q878"/>
      <c r="R878"/>
      <c r="S878"/>
      <c r="T878"/>
    </row>
    <row r="879" spans="8:20" ht="14.5" x14ac:dyDescent="0.35">
      <c r="H879"/>
      <c r="I879"/>
      <c r="J879"/>
      <c r="K879"/>
      <c r="L879"/>
      <c r="M879"/>
      <c r="O879"/>
      <c r="P879"/>
      <c r="Q879"/>
      <c r="R879"/>
      <c r="S879"/>
      <c r="T879"/>
    </row>
    <row r="880" spans="8:20" ht="14.5" x14ac:dyDescent="0.35">
      <c r="H880"/>
      <c r="I880"/>
      <c r="J880"/>
      <c r="K880"/>
      <c r="L880"/>
      <c r="M880"/>
      <c r="O880"/>
      <c r="P880"/>
      <c r="Q880"/>
      <c r="R880"/>
      <c r="S880"/>
      <c r="T880"/>
    </row>
    <row r="881" spans="8:20" ht="14.5" x14ac:dyDescent="0.35">
      <c r="H881"/>
      <c r="I881"/>
      <c r="J881"/>
      <c r="K881"/>
      <c r="L881"/>
      <c r="M881"/>
      <c r="O881"/>
      <c r="P881"/>
      <c r="Q881"/>
      <c r="R881"/>
      <c r="S881"/>
      <c r="T881"/>
    </row>
    <row r="882" spans="8:20" ht="14.5" x14ac:dyDescent="0.35">
      <c r="H882"/>
      <c r="I882"/>
      <c r="J882"/>
      <c r="K882"/>
      <c r="L882"/>
      <c r="M882"/>
      <c r="O882"/>
      <c r="P882"/>
      <c r="Q882"/>
      <c r="R882"/>
      <c r="S882"/>
      <c r="T882"/>
    </row>
    <row r="883" spans="8:20" ht="14.5" x14ac:dyDescent="0.35">
      <c r="H883"/>
      <c r="I883"/>
      <c r="J883"/>
      <c r="K883"/>
      <c r="L883"/>
      <c r="M883"/>
      <c r="O883"/>
      <c r="P883"/>
      <c r="Q883"/>
      <c r="R883"/>
      <c r="S883"/>
      <c r="T883"/>
    </row>
    <row r="884" spans="8:20" ht="14.5" x14ac:dyDescent="0.35">
      <c r="H884"/>
      <c r="I884"/>
      <c r="J884"/>
      <c r="K884"/>
      <c r="L884"/>
      <c r="M884"/>
      <c r="O884"/>
      <c r="P884"/>
      <c r="Q884"/>
      <c r="R884"/>
      <c r="S884"/>
      <c r="T884"/>
    </row>
    <row r="885" spans="8:20" ht="14.5" x14ac:dyDescent="0.35">
      <c r="H885"/>
      <c r="I885"/>
      <c r="J885"/>
      <c r="K885"/>
      <c r="L885"/>
      <c r="M885"/>
      <c r="O885"/>
      <c r="P885"/>
      <c r="Q885"/>
      <c r="R885"/>
      <c r="S885"/>
      <c r="T885"/>
    </row>
    <row r="886" spans="8:20" ht="14.5" x14ac:dyDescent="0.35">
      <c r="H886"/>
      <c r="I886"/>
      <c r="J886"/>
      <c r="K886"/>
      <c r="L886"/>
      <c r="M886"/>
      <c r="O886"/>
      <c r="P886"/>
      <c r="Q886"/>
      <c r="R886"/>
      <c r="S886"/>
      <c r="T886"/>
    </row>
    <row r="887" spans="8:20" ht="14.5" x14ac:dyDescent="0.35">
      <c r="H887"/>
      <c r="I887"/>
      <c r="J887"/>
      <c r="K887"/>
      <c r="L887"/>
      <c r="M887"/>
      <c r="O887"/>
      <c r="P887"/>
      <c r="Q887"/>
      <c r="R887"/>
      <c r="S887"/>
      <c r="T887"/>
    </row>
    <row r="888" spans="8:20" ht="14.5" x14ac:dyDescent="0.35">
      <c r="H888"/>
      <c r="I888"/>
      <c r="J888"/>
      <c r="K888"/>
      <c r="L888"/>
      <c r="M888"/>
      <c r="O888"/>
      <c r="P888"/>
      <c r="Q888"/>
      <c r="R888"/>
      <c r="S888"/>
      <c r="T888"/>
    </row>
    <row r="889" spans="8:20" ht="14.5" x14ac:dyDescent="0.35">
      <c r="H889"/>
      <c r="I889"/>
      <c r="J889"/>
      <c r="K889"/>
      <c r="L889"/>
      <c r="M889"/>
      <c r="O889"/>
      <c r="P889"/>
      <c r="Q889"/>
      <c r="R889"/>
      <c r="S889"/>
      <c r="T889"/>
    </row>
    <row r="890" spans="8:20" ht="14.5" x14ac:dyDescent="0.35">
      <c r="H890"/>
      <c r="I890"/>
      <c r="J890"/>
      <c r="K890"/>
      <c r="L890"/>
      <c r="M890"/>
      <c r="O890"/>
      <c r="P890"/>
      <c r="Q890"/>
      <c r="R890"/>
      <c r="S890"/>
      <c r="T890"/>
    </row>
    <row r="891" spans="8:20" ht="14.5" x14ac:dyDescent="0.35">
      <c r="H891"/>
      <c r="I891"/>
      <c r="J891"/>
      <c r="K891"/>
      <c r="L891"/>
      <c r="M891"/>
      <c r="O891"/>
      <c r="P891"/>
      <c r="Q891"/>
      <c r="R891"/>
      <c r="S891"/>
      <c r="T891"/>
    </row>
    <row r="892" spans="8:20" ht="14.5" x14ac:dyDescent="0.35">
      <c r="H892"/>
      <c r="I892"/>
      <c r="J892"/>
      <c r="K892"/>
      <c r="L892"/>
      <c r="M892"/>
      <c r="O892"/>
      <c r="P892"/>
      <c r="Q892"/>
      <c r="R892"/>
      <c r="S892"/>
      <c r="T892"/>
    </row>
    <row r="893" spans="8:20" ht="14.5" x14ac:dyDescent="0.35">
      <c r="H893"/>
      <c r="I893"/>
      <c r="J893"/>
      <c r="K893"/>
      <c r="L893"/>
      <c r="M893"/>
      <c r="O893"/>
      <c r="P893"/>
      <c r="Q893"/>
      <c r="R893"/>
      <c r="S893"/>
      <c r="T893"/>
    </row>
    <row r="894" spans="8:20" ht="14.5" x14ac:dyDescent="0.35">
      <c r="H894"/>
      <c r="I894"/>
      <c r="J894"/>
      <c r="K894"/>
      <c r="L894"/>
      <c r="M894"/>
      <c r="O894"/>
      <c r="P894"/>
      <c r="Q894"/>
      <c r="R894"/>
      <c r="S894"/>
      <c r="T894"/>
    </row>
    <row r="895" spans="8:20" ht="14.5" x14ac:dyDescent="0.35">
      <c r="H895"/>
      <c r="I895"/>
      <c r="J895"/>
      <c r="K895"/>
      <c r="L895"/>
      <c r="M895"/>
      <c r="O895"/>
      <c r="P895"/>
      <c r="Q895"/>
      <c r="R895"/>
      <c r="S895"/>
      <c r="T895"/>
    </row>
    <row r="896" spans="8:20" ht="14.5" x14ac:dyDescent="0.35">
      <c r="H896"/>
      <c r="I896"/>
      <c r="J896"/>
      <c r="K896"/>
      <c r="L896"/>
      <c r="M896"/>
      <c r="O896"/>
      <c r="P896"/>
      <c r="Q896"/>
      <c r="R896"/>
      <c r="S896"/>
      <c r="T896"/>
    </row>
    <row r="897" spans="8:20" ht="14.5" x14ac:dyDescent="0.35">
      <c r="H897"/>
      <c r="I897"/>
      <c r="J897"/>
      <c r="K897"/>
      <c r="L897"/>
      <c r="M897"/>
      <c r="O897"/>
      <c r="P897"/>
      <c r="Q897"/>
      <c r="R897"/>
      <c r="S897"/>
      <c r="T897"/>
    </row>
    <row r="898" spans="8:20" ht="14.5" x14ac:dyDescent="0.35">
      <c r="H898"/>
      <c r="I898"/>
      <c r="J898"/>
      <c r="K898"/>
      <c r="L898"/>
      <c r="M898"/>
      <c r="O898"/>
      <c r="P898"/>
      <c r="Q898"/>
      <c r="R898"/>
      <c r="S898"/>
      <c r="T898"/>
    </row>
    <row r="899" spans="8:20" ht="14.5" x14ac:dyDescent="0.35">
      <c r="H899"/>
      <c r="I899"/>
      <c r="J899"/>
      <c r="K899"/>
      <c r="L899"/>
      <c r="M899"/>
      <c r="O899"/>
      <c r="P899"/>
      <c r="Q899"/>
      <c r="R899"/>
      <c r="S899"/>
      <c r="T899"/>
    </row>
    <row r="900" spans="8:20" ht="14.5" x14ac:dyDescent="0.35">
      <c r="H900"/>
      <c r="I900"/>
      <c r="J900"/>
      <c r="K900"/>
      <c r="L900"/>
      <c r="M900"/>
      <c r="O900"/>
      <c r="P900"/>
      <c r="Q900"/>
      <c r="R900"/>
      <c r="S900"/>
      <c r="T900"/>
    </row>
    <row r="901" spans="8:20" ht="14.5" x14ac:dyDescent="0.35">
      <c r="H901"/>
      <c r="I901"/>
      <c r="J901"/>
      <c r="K901"/>
      <c r="L901"/>
      <c r="M901"/>
      <c r="O901"/>
      <c r="P901"/>
      <c r="Q901"/>
      <c r="R901"/>
      <c r="S901"/>
      <c r="T901"/>
    </row>
    <row r="902" spans="8:20" ht="14.5" x14ac:dyDescent="0.35">
      <c r="H902"/>
      <c r="I902"/>
      <c r="J902"/>
      <c r="K902"/>
      <c r="L902"/>
      <c r="M902"/>
      <c r="O902"/>
      <c r="P902"/>
      <c r="Q902"/>
      <c r="R902"/>
      <c r="S902"/>
      <c r="T902"/>
    </row>
    <row r="903" spans="8:20" ht="14.5" x14ac:dyDescent="0.35">
      <c r="H903"/>
      <c r="I903"/>
      <c r="J903"/>
      <c r="K903"/>
      <c r="L903"/>
      <c r="M903"/>
      <c r="O903"/>
      <c r="P903"/>
      <c r="Q903"/>
      <c r="R903"/>
      <c r="S903"/>
      <c r="T903"/>
    </row>
    <row r="904" spans="8:20" ht="14.5" x14ac:dyDescent="0.35">
      <c r="H904"/>
      <c r="I904"/>
      <c r="J904"/>
      <c r="K904"/>
      <c r="L904"/>
      <c r="M904"/>
      <c r="O904"/>
      <c r="P904"/>
      <c r="Q904"/>
      <c r="R904"/>
      <c r="S904"/>
      <c r="T904"/>
    </row>
    <row r="905" spans="8:20" ht="14.5" x14ac:dyDescent="0.35">
      <c r="H905"/>
      <c r="I905"/>
      <c r="J905"/>
      <c r="K905"/>
      <c r="L905"/>
      <c r="M905"/>
      <c r="O905"/>
      <c r="P905"/>
      <c r="Q905"/>
      <c r="R905"/>
      <c r="S905"/>
      <c r="T905"/>
    </row>
    <row r="906" spans="8:20" ht="14.5" x14ac:dyDescent="0.35">
      <c r="H906"/>
      <c r="I906"/>
      <c r="J906"/>
      <c r="K906"/>
      <c r="L906"/>
      <c r="M906"/>
      <c r="O906"/>
      <c r="P906"/>
      <c r="Q906"/>
      <c r="R906"/>
      <c r="S906"/>
      <c r="T906"/>
    </row>
    <row r="907" spans="8:20" ht="14.5" x14ac:dyDescent="0.35">
      <c r="H907"/>
      <c r="I907"/>
      <c r="J907"/>
      <c r="K907"/>
      <c r="L907"/>
      <c r="M907"/>
      <c r="O907"/>
      <c r="P907"/>
      <c r="Q907"/>
      <c r="R907"/>
      <c r="S907"/>
      <c r="T907"/>
    </row>
    <row r="908" spans="8:20" ht="14.5" x14ac:dyDescent="0.35">
      <c r="H908"/>
      <c r="I908"/>
      <c r="J908"/>
      <c r="K908"/>
      <c r="L908"/>
      <c r="M908"/>
      <c r="O908"/>
      <c r="P908"/>
      <c r="Q908"/>
      <c r="R908"/>
      <c r="S908"/>
      <c r="T908"/>
    </row>
    <row r="909" spans="8:20" ht="14.5" x14ac:dyDescent="0.35">
      <c r="H909"/>
      <c r="I909"/>
      <c r="J909"/>
      <c r="K909"/>
      <c r="L909"/>
      <c r="M909"/>
      <c r="O909"/>
      <c r="P909"/>
      <c r="Q909"/>
      <c r="R909"/>
      <c r="S909"/>
      <c r="T909"/>
    </row>
    <row r="910" spans="8:20" ht="14.5" x14ac:dyDescent="0.35">
      <c r="H910"/>
      <c r="I910"/>
      <c r="J910"/>
      <c r="K910"/>
      <c r="L910"/>
      <c r="M910"/>
      <c r="O910"/>
      <c r="P910"/>
      <c r="Q910"/>
      <c r="R910"/>
      <c r="S910"/>
      <c r="T910"/>
    </row>
    <row r="911" spans="8:20" ht="14.5" x14ac:dyDescent="0.35">
      <c r="H911"/>
      <c r="I911"/>
      <c r="J911"/>
      <c r="K911"/>
      <c r="L911"/>
      <c r="M911"/>
      <c r="O911"/>
      <c r="P911"/>
      <c r="Q911"/>
      <c r="R911"/>
      <c r="S911"/>
      <c r="T911"/>
    </row>
    <row r="912" spans="8:20" ht="14.5" x14ac:dyDescent="0.35">
      <c r="H912"/>
      <c r="I912"/>
      <c r="J912"/>
      <c r="K912"/>
      <c r="L912"/>
      <c r="M912"/>
      <c r="O912"/>
      <c r="P912"/>
      <c r="Q912"/>
      <c r="R912"/>
      <c r="S912"/>
      <c r="T912"/>
    </row>
    <row r="913" spans="8:20" ht="14.5" x14ac:dyDescent="0.35">
      <c r="H913"/>
      <c r="I913"/>
      <c r="J913"/>
      <c r="K913"/>
      <c r="L913"/>
      <c r="M913"/>
      <c r="O913"/>
      <c r="P913"/>
      <c r="Q913"/>
      <c r="R913"/>
      <c r="S913"/>
      <c r="T913"/>
    </row>
    <row r="914" spans="8:20" ht="14.5" x14ac:dyDescent="0.35">
      <c r="H914"/>
      <c r="I914"/>
      <c r="J914"/>
      <c r="K914"/>
      <c r="L914"/>
      <c r="M914"/>
      <c r="O914"/>
      <c r="P914"/>
      <c r="Q914"/>
      <c r="R914"/>
      <c r="S914"/>
      <c r="T914"/>
    </row>
    <row r="915" spans="8:20" ht="14.5" x14ac:dyDescent="0.35">
      <c r="H915"/>
      <c r="I915"/>
      <c r="J915"/>
      <c r="K915"/>
      <c r="L915"/>
      <c r="M915"/>
      <c r="O915"/>
      <c r="P915"/>
      <c r="Q915"/>
      <c r="R915"/>
      <c r="S915"/>
      <c r="T915"/>
    </row>
    <row r="916" spans="8:20" ht="14.5" x14ac:dyDescent="0.35">
      <c r="H916"/>
      <c r="I916"/>
      <c r="J916"/>
      <c r="K916"/>
      <c r="L916"/>
      <c r="M916"/>
      <c r="O916"/>
      <c r="P916"/>
      <c r="Q916"/>
      <c r="R916"/>
      <c r="S916"/>
      <c r="T916"/>
    </row>
    <row r="917" spans="8:20" ht="14.5" x14ac:dyDescent="0.35">
      <c r="H917"/>
      <c r="I917"/>
      <c r="J917"/>
      <c r="K917"/>
      <c r="L917"/>
      <c r="M917"/>
      <c r="O917"/>
      <c r="P917"/>
      <c r="Q917"/>
      <c r="R917"/>
      <c r="S917"/>
      <c r="T917"/>
    </row>
    <row r="918" spans="8:20" ht="14.5" x14ac:dyDescent="0.35">
      <c r="H918"/>
      <c r="I918"/>
      <c r="J918"/>
      <c r="K918"/>
      <c r="L918"/>
      <c r="M918"/>
      <c r="O918"/>
      <c r="P918"/>
      <c r="Q918"/>
      <c r="R918"/>
      <c r="S918"/>
      <c r="T918"/>
    </row>
    <row r="919" spans="8:20" ht="14.5" x14ac:dyDescent="0.35">
      <c r="H919"/>
      <c r="I919"/>
      <c r="J919"/>
      <c r="K919"/>
      <c r="L919"/>
      <c r="M919"/>
      <c r="O919"/>
      <c r="P919"/>
      <c r="Q919"/>
      <c r="R919"/>
      <c r="S919"/>
      <c r="T919"/>
    </row>
    <row r="920" spans="8:20" ht="14.5" x14ac:dyDescent="0.35">
      <c r="H920"/>
      <c r="I920"/>
      <c r="J920"/>
      <c r="K920"/>
      <c r="L920"/>
      <c r="M920"/>
      <c r="O920"/>
      <c r="P920"/>
      <c r="Q920"/>
      <c r="R920"/>
      <c r="S920"/>
      <c r="T920"/>
    </row>
    <row r="921" spans="8:20" ht="14.5" x14ac:dyDescent="0.35">
      <c r="H921"/>
      <c r="I921"/>
      <c r="J921"/>
      <c r="K921"/>
      <c r="L921"/>
      <c r="M921"/>
      <c r="O921"/>
      <c r="P921"/>
      <c r="Q921"/>
      <c r="R921"/>
      <c r="S921"/>
      <c r="T921"/>
    </row>
    <row r="922" spans="8:20" ht="14.5" x14ac:dyDescent="0.35">
      <c r="H922"/>
      <c r="I922"/>
      <c r="J922"/>
      <c r="K922"/>
      <c r="L922"/>
      <c r="M922"/>
      <c r="O922"/>
      <c r="P922"/>
      <c r="Q922"/>
      <c r="R922"/>
      <c r="S922"/>
      <c r="T922"/>
    </row>
    <row r="923" spans="8:20" ht="14.5" x14ac:dyDescent="0.35">
      <c r="H923"/>
      <c r="I923"/>
      <c r="J923"/>
      <c r="K923"/>
      <c r="L923"/>
      <c r="M923"/>
      <c r="O923"/>
      <c r="P923"/>
      <c r="Q923"/>
      <c r="R923"/>
      <c r="S923"/>
      <c r="T923"/>
    </row>
    <row r="924" spans="8:20" ht="14.5" x14ac:dyDescent="0.35">
      <c r="H924"/>
      <c r="I924"/>
      <c r="J924"/>
      <c r="K924"/>
      <c r="L924"/>
      <c r="M924"/>
      <c r="O924"/>
      <c r="P924"/>
      <c r="Q924"/>
      <c r="R924"/>
      <c r="S924"/>
      <c r="T924"/>
    </row>
    <row r="925" spans="8:20" ht="14.5" x14ac:dyDescent="0.35">
      <c r="H925"/>
      <c r="I925"/>
      <c r="J925"/>
      <c r="K925"/>
      <c r="L925"/>
      <c r="M925"/>
      <c r="O925"/>
      <c r="P925"/>
      <c r="Q925"/>
      <c r="R925"/>
      <c r="S925"/>
      <c r="T925"/>
    </row>
    <row r="926" spans="8:20" ht="14.5" x14ac:dyDescent="0.35">
      <c r="H926"/>
      <c r="I926"/>
      <c r="J926"/>
      <c r="K926"/>
      <c r="L926"/>
      <c r="M926"/>
      <c r="O926"/>
      <c r="P926"/>
      <c r="Q926"/>
      <c r="R926"/>
      <c r="S926"/>
      <c r="T926"/>
    </row>
    <row r="927" spans="8:20" ht="14.5" x14ac:dyDescent="0.35">
      <c r="H927"/>
      <c r="I927"/>
      <c r="J927"/>
      <c r="K927"/>
      <c r="L927"/>
      <c r="M927"/>
      <c r="O927"/>
      <c r="P927"/>
      <c r="Q927"/>
      <c r="R927"/>
      <c r="S927"/>
      <c r="T927"/>
    </row>
    <row r="928" spans="8:20" ht="14.5" x14ac:dyDescent="0.35">
      <c r="H928"/>
      <c r="I928"/>
      <c r="J928"/>
      <c r="K928"/>
      <c r="L928"/>
      <c r="M928"/>
      <c r="O928"/>
      <c r="P928"/>
      <c r="Q928"/>
      <c r="R928"/>
      <c r="S928"/>
      <c r="T928"/>
    </row>
    <row r="929" spans="8:20" ht="14.5" x14ac:dyDescent="0.35">
      <c r="H929"/>
      <c r="I929"/>
      <c r="J929"/>
      <c r="K929"/>
      <c r="L929"/>
      <c r="M929"/>
      <c r="O929"/>
      <c r="P929"/>
      <c r="Q929"/>
      <c r="R929"/>
      <c r="S929"/>
      <c r="T929"/>
    </row>
    <row r="930" spans="8:20" ht="14.5" x14ac:dyDescent="0.35">
      <c r="H930"/>
      <c r="I930"/>
      <c r="J930"/>
      <c r="K930"/>
      <c r="L930"/>
      <c r="M930"/>
      <c r="O930"/>
      <c r="P930"/>
      <c r="Q930"/>
      <c r="R930"/>
      <c r="S930"/>
      <c r="T930"/>
    </row>
    <row r="931" spans="8:20" ht="14.5" x14ac:dyDescent="0.35">
      <c r="H931"/>
      <c r="I931"/>
      <c r="J931"/>
      <c r="K931"/>
      <c r="L931"/>
      <c r="M931"/>
      <c r="O931"/>
      <c r="P931"/>
      <c r="Q931"/>
      <c r="R931"/>
      <c r="S931"/>
      <c r="T931"/>
    </row>
    <row r="932" spans="8:20" ht="14.5" x14ac:dyDescent="0.35">
      <c r="H932"/>
      <c r="I932"/>
      <c r="J932"/>
      <c r="K932"/>
      <c r="L932"/>
      <c r="M932"/>
      <c r="O932"/>
      <c r="P932"/>
      <c r="Q932"/>
      <c r="R932"/>
      <c r="S932"/>
      <c r="T932"/>
    </row>
    <row r="933" spans="8:20" ht="14.5" x14ac:dyDescent="0.35">
      <c r="H933"/>
      <c r="I933"/>
      <c r="J933"/>
      <c r="K933"/>
      <c r="L933"/>
      <c r="M933"/>
      <c r="O933"/>
      <c r="P933"/>
      <c r="Q933"/>
      <c r="R933"/>
      <c r="S933"/>
      <c r="T933"/>
    </row>
    <row r="934" spans="8:20" ht="14.5" x14ac:dyDescent="0.35">
      <c r="H934"/>
      <c r="I934"/>
      <c r="J934"/>
      <c r="K934"/>
      <c r="L934"/>
      <c r="M934"/>
      <c r="O934"/>
      <c r="P934"/>
      <c r="Q934"/>
      <c r="R934"/>
      <c r="S934"/>
      <c r="T934"/>
    </row>
    <row r="935" spans="8:20" ht="14.5" x14ac:dyDescent="0.35">
      <c r="H935"/>
      <c r="I935"/>
      <c r="J935"/>
      <c r="K935"/>
      <c r="L935"/>
      <c r="M935"/>
      <c r="O935"/>
      <c r="P935"/>
      <c r="Q935"/>
      <c r="R935"/>
      <c r="S935"/>
      <c r="T935"/>
    </row>
    <row r="936" spans="8:20" ht="14.5" x14ac:dyDescent="0.35">
      <c r="H936"/>
      <c r="I936"/>
      <c r="J936"/>
      <c r="K936"/>
      <c r="L936"/>
      <c r="M936"/>
      <c r="O936"/>
      <c r="P936"/>
      <c r="Q936"/>
      <c r="R936"/>
      <c r="S936"/>
      <c r="T936"/>
    </row>
    <row r="937" spans="8:20" ht="14.5" x14ac:dyDescent="0.35">
      <c r="H937"/>
      <c r="I937"/>
      <c r="J937"/>
      <c r="K937"/>
      <c r="L937"/>
      <c r="M937"/>
      <c r="O937"/>
      <c r="P937"/>
      <c r="Q937"/>
      <c r="R937"/>
      <c r="S937"/>
      <c r="T937"/>
    </row>
    <row r="938" spans="8:20" ht="14.5" x14ac:dyDescent="0.35">
      <c r="H938"/>
      <c r="I938"/>
      <c r="J938"/>
      <c r="K938"/>
      <c r="L938"/>
      <c r="M938"/>
      <c r="O938"/>
      <c r="P938"/>
      <c r="Q938"/>
      <c r="R938"/>
      <c r="S938"/>
      <c r="T938"/>
    </row>
    <row r="939" spans="8:20" ht="14.5" x14ac:dyDescent="0.35">
      <c r="H939"/>
      <c r="I939"/>
      <c r="J939"/>
      <c r="K939"/>
      <c r="L939"/>
      <c r="M939"/>
      <c r="O939"/>
      <c r="P939"/>
      <c r="Q939"/>
      <c r="R939"/>
      <c r="S939"/>
      <c r="T939"/>
    </row>
    <row r="940" spans="8:20" ht="14.5" x14ac:dyDescent="0.35">
      <c r="H940"/>
      <c r="I940"/>
      <c r="J940"/>
      <c r="K940"/>
      <c r="L940"/>
      <c r="M940"/>
      <c r="O940"/>
      <c r="P940"/>
      <c r="Q940"/>
      <c r="R940"/>
      <c r="S940"/>
      <c r="T940"/>
    </row>
    <row r="941" spans="8:20" ht="14.5" x14ac:dyDescent="0.35">
      <c r="H941"/>
      <c r="I941"/>
      <c r="J941"/>
      <c r="K941"/>
      <c r="L941"/>
      <c r="M941"/>
      <c r="O941"/>
      <c r="P941"/>
      <c r="Q941"/>
      <c r="R941"/>
      <c r="S941"/>
      <c r="T941"/>
    </row>
    <row r="942" spans="8:20" ht="14.5" x14ac:dyDescent="0.35">
      <c r="H942"/>
      <c r="I942"/>
      <c r="J942"/>
      <c r="K942"/>
      <c r="L942"/>
      <c r="M942"/>
      <c r="O942"/>
      <c r="P942"/>
      <c r="Q942"/>
      <c r="R942"/>
      <c r="S942"/>
      <c r="T942"/>
    </row>
    <row r="943" spans="8:20" ht="14.5" x14ac:dyDescent="0.35">
      <c r="H943"/>
      <c r="I943"/>
      <c r="J943"/>
      <c r="K943"/>
      <c r="L943"/>
      <c r="M943"/>
      <c r="O943"/>
      <c r="P943"/>
      <c r="Q943"/>
      <c r="R943"/>
      <c r="S943"/>
      <c r="T943"/>
    </row>
    <row r="944" spans="8:20" ht="14.5" x14ac:dyDescent="0.35">
      <c r="H944"/>
      <c r="I944"/>
      <c r="J944"/>
      <c r="K944"/>
      <c r="L944"/>
      <c r="M944"/>
      <c r="O944"/>
      <c r="P944"/>
      <c r="Q944"/>
      <c r="R944"/>
      <c r="S944"/>
      <c r="T944"/>
    </row>
    <row r="945" spans="8:20" ht="14.5" x14ac:dyDescent="0.35">
      <c r="H945"/>
      <c r="I945"/>
      <c r="J945"/>
      <c r="K945"/>
      <c r="L945"/>
      <c r="M945"/>
      <c r="O945"/>
      <c r="P945"/>
      <c r="Q945"/>
      <c r="R945"/>
      <c r="S945"/>
      <c r="T945"/>
    </row>
    <row r="946" spans="8:20" ht="14.5" x14ac:dyDescent="0.35">
      <c r="H946"/>
      <c r="I946"/>
      <c r="J946"/>
      <c r="K946"/>
      <c r="L946"/>
      <c r="M946"/>
      <c r="O946"/>
      <c r="P946"/>
      <c r="Q946"/>
      <c r="R946"/>
      <c r="S946"/>
      <c r="T946"/>
    </row>
    <row r="947" spans="8:20" ht="14.5" x14ac:dyDescent="0.35">
      <c r="H947"/>
      <c r="I947"/>
      <c r="J947"/>
      <c r="K947"/>
      <c r="L947"/>
      <c r="M947"/>
      <c r="O947"/>
      <c r="P947"/>
      <c r="Q947"/>
      <c r="R947"/>
      <c r="S947"/>
      <c r="T947"/>
    </row>
    <row r="948" spans="8:20" ht="14.5" x14ac:dyDescent="0.35">
      <c r="H948"/>
      <c r="I948"/>
      <c r="J948"/>
      <c r="K948"/>
      <c r="L948"/>
      <c r="M948"/>
      <c r="O948"/>
      <c r="P948"/>
      <c r="Q948"/>
      <c r="R948"/>
      <c r="S948"/>
      <c r="T948"/>
    </row>
    <row r="949" spans="8:20" ht="14.5" x14ac:dyDescent="0.35">
      <c r="H949"/>
      <c r="I949"/>
      <c r="J949"/>
      <c r="K949"/>
      <c r="L949"/>
      <c r="M949"/>
      <c r="O949"/>
      <c r="P949"/>
      <c r="Q949"/>
      <c r="R949"/>
      <c r="S949"/>
      <c r="T949"/>
    </row>
    <row r="950" spans="8:20" ht="14.5" x14ac:dyDescent="0.35">
      <c r="H950"/>
      <c r="I950"/>
      <c r="J950"/>
      <c r="K950"/>
      <c r="L950"/>
      <c r="M950"/>
      <c r="O950"/>
      <c r="P950"/>
      <c r="Q950"/>
      <c r="R950"/>
      <c r="S950"/>
      <c r="T950"/>
    </row>
    <row r="951" spans="8:20" ht="14.5" x14ac:dyDescent="0.35">
      <c r="H951"/>
      <c r="I951"/>
      <c r="J951"/>
      <c r="K951"/>
      <c r="L951"/>
      <c r="M951"/>
      <c r="O951"/>
      <c r="P951"/>
      <c r="Q951"/>
      <c r="R951"/>
      <c r="S951"/>
      <c r="T951"/>
    </row>
    <row r="952" spans="8:20" ht="14.5" x14ac:dyDescent="0.35">
      <c r="H952"/>
      <c r="I952"/>
      <c r="J952"/>
      <c r="K952"/>
      <c r="L952"/>
      <c r="M952"/>
      <c r="O952"/>
      <c r="P952"/>
      <c r="Q952"/>
      <c r="R952"/>
      <c r="S952"/>
      <c r="T952"/>
    </row>
    <row r="953" spans="8:20" ht="14.5" x14ac:dyDescent="0.35">
      <c r="H953"/>
      <c r="I953"/>
      <c r="J953"/>
      <c r="K953"/>
      <c r="L953"/>
      <c r="M953"/>
      <c r="O953"/>
      <c r="P953"/>
      <c r="Q953"/>
      <c r="R953"/>
      <c r="S953"/>
      <c r="T953"/>
    </row>
    <row r="954" spans="8:20" ht="14.5" x14ac:dyDescent="0.35">
      <c r="H954"/>
      <c r="I954"/>
      <c r="J954"/>
      <c r="K954"/>
      <c r="L954"/>
      <c r="M954"/>
      <c r="O954"/>
      <c r="P954"/>
      <c r="Q954"/>
      <c r="R954"/>
      <c r="S954"/>
      <c r="T954"/>
    </row>
    <row r="955" spans="8:20" ht="14.5" x14ac:dyDescent="0.35">
      <c r="H955"/>
      <c r="I955"/>
      <c r="J955"/>
      <c r="K955"/>
      <c r="L955"/>
      <c r="M955"/>
      <c r="O955"/>
      <c r="P955"/>
      <c r="Q955"/>
      <c r="R955"/>
      <c r="S955"/>
      <c r="T955"/>
    </row>
    <row r="956" spans="8:20" ht="14.5" x14ac:dyDescent="0.35">
      <c r="H956"/>
      <c r="I956"/>
      <c r="J956"/>
      <c r="K956"/>
      <c r="L956"/>
      <c r="M956"/>
      <c r="O956"/>
      <c r="P956"/>
      <c r="Q956"/>
      <c r="R956"/>
      <c r="S956"/>
      <c r="T956"/>
    </row>
    <row r="957" spans="8:20" ht="14.5" x14ac:dyDescent="0.35">
      <c r="H957"/>
      <c r="I957"/>
      <c r="J957"/>
      <c r="K957"/>
      <c r="L957"/>
      <c r="M957"/>
      <c r="O957"/>
      <c r="P957"/>
      <c r="Q957"/>
      <c r="R957"/>
      <c r="S957"/>
      <c r="T957"/>
    </row>
    <row r="958" spans="8:20" ht="14.5" x14ac:dyDescent="0.35">
      <c r="H958"/>
      <c r="I958"/>
      <c r="J958"/>
      <c r="K958"/>
      <c r="L958"/>
      <c r="M958"/>
      <c r="O958"/>
      <c r="P958"/>
      <c r="Q958"/>
      <c r="R958"/>
      <c r="S958"/>
      <c r="T958"/>
    </row>
    <row r="959" spans="8:20" ht="14.5" x14ac:dyDescent="0.35">
      <c r="H959"/>
      <c r="I959"/>
      <c r="J959"/>
      <c r="K959"/>
      <c r="L959"/>
      <c r="M959"/>
      <c r="O959"/>
      <c r="P959"/>
      <c r="Q959"/>
      <c r="R959"/>
      <c r="S959"/>
      <c r="T959"/>
    </row>
    <row r="960" spans="8:20" ht="14.5" x14ac:dyDescent="0.35">
      <c r="H960"/>
      <c r="I960"/>
      <c r="J960"/>
      <c r="K960"/>
      <c r="L960"/>
      <c r="M960"/>
      <c r="O960"/>
      <c r="P960"/>
      <c r="Q960"/>
      <c r="R960"/>
      <c r="S960"/>
      <c r="T960"/>
    </row>
    <row r="961" spans="8:20" ht="14.5" x14ac:dyDescent="0.35">
      <c r="H961"/>
      <c r="I961"/>
      <c r="J961"/>
      <c r="K961"/>
      <c r="L961"/>
      <c r="M961"/>
      <c r="O961"/>
      <c r="P961"/>
      <c r="Q961"/>
      <c r="R961"/>
      <c r="S961"/>
      <c r="T961"/>
    </row>
    <row r="962" spans="8:20" ht="14.5" x14ac:dyDescent="0.35">
      <c r="H962"/>
      <c r="I962"/>
      <c r="J962"/>
      <c r="K962"/>
      <c r="L962"/>
      <c r="M962"/>
      <c r="O962"/>
      <c r="P962"/>
      <c r="Q962"/>
      <c r="R962"/>
      <c r="S962"/>
      <c r="T962"/>
    </row>
    <row r="963" spans="8:20" ht="14.5" x14ac:dyDescent="0.35">
      <c r="H963"/>
      <c r="I963"/>
      <c r="J963"/>
      <c r="K963"/>
      <c r="L963"/>
      <c r="M963"/>
      <c r="O963"/>
      <c r="P963"/>
      <c r="Q963"/>
      <c r="R963"/>
      <c r="S963"/>
      <c r="T963"/>
    </row>
    <row r="964" spans="8:20" ht="14.5" x14ac:dyDescent="0.35">
      <c r="H964"/>
      <c r="I964"/>
      <c r="J964"/>
      <c r="K964"/>
      <c r="L964"/>
      <c r="M964"/>
      <c r="O964"/>
      <c r="P964"/>
      <c r="Q964"/>
      <c r="R964"/>
      <c r="S964"/>
      <c r="T964"/>
    </row>
    <row r="965" spans="8:20" ht="14.5" x14ac:dyDescent="0.35">
      <c r="H965"/>
      <c r="I965"/>
      <c r="J965"/>
      <c r="K965"/>
      <c r="L965"/>
      <c r="M965"/>
      <c r="O965"/>
      <c r="P965"/>
      <c r="Q965"/>
      <c r="R965"/>
      <c r="S965"/>
      <c r="T965"/>
    </row>
    <row r="966" spans="8:20" ht="14.5" x14ac:dyDescent="0.35">
      <c r="H966"/>
      <c r="I966"/>
      <c r="J966"/>
      <c r="K966"/>
      <c r="L966"/>
      <c r="M966"/>
      <c r="O966"/>
      <c r="P966"/>
      <c r="Q966"/>
      <c r="R966"/>
      <c r="S966"/>
      <c r="T966"/>
    </row>
    <row r="967" spans="8:20" ht="14.5" x14ac:dyDescent="0.35">
      <c r="H967"/>
      <c r="I967"/>
      <c r="J967"/>
      <c r="K967"/>
      <c r="L967"/>
      <c r="M967"/>
      <c r="O967"/>
      <c r="P967"/>
      <c r="Q967"/>
      <c r="R967"/>
      <c r="S967"/>
      <c r="T967"/>
    </row>
    <row r="968" spans="8:20" ht="14.5" x14ac:dyDescent="0.35">
      <c r="H968"/>
      <c r="I968"/>
      <c r="J968"/>
      <c r="K968"/>
      <c r="L968"/>
      <c r="M968"/>
      <c r="O968"/>
      <c r="P968"/>
      <c r="Q968"/>
      <c r="R968"/>
      <c r="S968"/>
      <c r="T968"/>
    </row>
    <row r="969" spans="8:20" ht="14.5" x14ac:dyDescent="0.35">
      <c r="H969"/>
      <c r="I969"/>
      <c r="J969"/>
      <c r="K969"/>
      <c r="L969"/>
      <c r="M969"/>
      <c r="O969"/>
      <c r="P969"/>
      <c r="Q969"/>
      <c r="R969"/>
      <c r="S969"/>
      <c r="T969"/>
    </row>
    <row r="970" spans="8:20" ht="14.5" x14ac:dyDescent="0.35">
      <c r="H970"/>
      <c r="I970"/>
      <c r="J970"/>
      <c r="K970"/>
      <c r="L970"/>
      <c r="M970"/>
      <c r="O970"/>
      <c r="P970"/>
      <c r="Q970"/>
      <c r="R970"/>
      <c r="S970"/>
      <c r="T970"/>
    </row>
    <row r="971" spans="8:20" ht="14.5" x14ac:dyDescent="0.35">
      <c r="H971"/>
      <c r="I971"/>
      <c r="J971"/>
      <c r="K971"/>
      <c r="L971"/>
      <c r="M971"/>
      <c r="O971"/>
      <c r="P971"/>
      <c r="Q971"/>
      <c r="R971"/>
      <c r="S971"/>
      <c r="T971"/>
    </row>
    <row r="972" spans="8:20" ht="14.5" x14ac:dyDescent="0.35">
      <c r="H972"/>
      <c r="I972"/>
      <c r="J972"/>
      <c r="K972"/>
      <c r="L972"/>
      <c r="M972"/>
      <c r="O972"/>
      <c r="P972"/>
      <c r="Q972"/>
      <c r="R972"/>
      <c r="S972"/>
      <c r="T972"/>
    </row>
    <row r="973" spans="8:20" ht="14.5" x14ac:dyDescent="0.35">
      <c r="H973"/>
      <c r="I973"/>
      <c r="J973"/>
      <c r="K973"/>
      <c r="L973"/>
      <c r="M973"/>
      <c r="O973"/>
      <c r="P973"/>
      <c r="Q973"/>
      <c r="R973"/>
      <c r="S973"/>
      <c r="T973"/>
    </row>
    <row r="974" spans="8:20" ht="14.5" x14ac:dyDescent="0.35">
      <c r="H974"/>
      <c r="I974"/>
      <c r="J974"/>
      <c r="K974"/>
      <c r="L974"/>
      <c r="M974"/>
      <c r="O974"/>
      <c r="P974"/>
      <c r="Q974"/>
      <c r="R974"/>
      <c r="S974"/>
      <c r="T974"/>
    </row>
    <row r="975" spans="8:20" ht="14.5" x14ac:dyDescent="0.35">
      <c r="H975"/>
      <c r="I975"/>
      <c r="J975"/>
      <c r="K975"/>
      <c r="L975"/>
      <c r="M975"/>
      <c r="O975"/>
      <c r="P975"/>
      <c r="Q975"/>
      <c r="R975"/>
      <c r="S975"/>
      <c r="T975"/>
    </row>
    <row r="976" spans="8:20" ht="14.5" x14ac:dyDescent="0.35">
      <c r="H976"/>
      <c r="I976"/>
      <c r="J976"/>
      <c r="K976"/>
      <c r="L976"/>
      <c r="M976"/>
      <c r="O976"/>
      <c r="P976"/>
      <c r="Q976"/>
      <c r="R976"/>
      <c r="S976"/>
      <c r="T976"/>
    </row>
    <row r="977" spans="8:20" ht="14.5" x14ac:dyDescent="0.35">
      <c r="H977"/>
      <c r="I977"/>
      <c r="J977"/>
      <c r="K977"/>
      <c r="L977"/>
      <c r="M977"/>
      <c r="O977"/>
      <c r="P977"/>
      <c r="Q977"/>
      <c r="R977"/>
      <c r="S977"/>
      <c r="T977"/>
    </row>
    <row r="978" spans="8:20" ht="14.5" x14ac:dyDescent="0.35">
      <c r="H978"/>
      <c r="I978"/>
      <c r="J978"/>
      <c r="K978"/>
      <c r="L978"/>
      <c r="M978"/>
      <c r="O978"/>
      <c r="P978"/>
      <c r="Q978"/>
      <c r="R978"/>
      <c r="S978"/>
      <c r="T978"/>
    </row>
    <row r="979" spans="8:20" ht="14.5" x14ac:dyDescent="0.35">
      <c r="H979"/>
      <c r="I979"/>
      <c r="J979"/>
      <c r="K979"/>
      <c r="L979"/>
      <c r="M979"/>
      <c r="O979"/>
      <c r="P979"/>
      <c r="Q979"/>
      <c r="R979"/>
      <c r="S979"/>
      <c r="T979"/>
    </row>
    <row r="980" spans="8:20" ht="14.5" x14ac:dyDescent="0.35">
      <c r="H980"/>
      <c r="I980"/>
      <c r="J980"/>
      <c r="K980"/>
      <c r="L980"/>
      <c r="M980"/>
      <c r="O980"/>
      <c r="P980"/>
      <c r="Q980"/>
      <c r="R980"/>
      <c r="S980"/>
      <c r="T980"/>
    </row>
    <row r="981" spans="8:20" ht="14.5" x14ac:dyDescent="0.35">
      <c r="H981"/>
      <c r="I981"/>
      <c r="J981"/>
      <c r="K981"/>
      <c r="L981"/>
      <c r="M981"/>
      <c r="O981"/>
      <c r="P981"/>
      <c r="Q981"/>
      <c r="R981"/>
      <c r="S981"/>
      <c r="T981"/>
    </row>
    <row r="982" spans="8:20" ht="14.5" x14ac:dyDescent="0.35">
      <c r="H982"/>
      <c r="I982"/>
      <c r="J982"/>
      <c r="K982"/>
      <c r="L982"/>
      <c r="M982"/>
      <c r="O982"/>
      <c r="P982"/>
      <c r="Q982"/>
      <c r="R982"/>
      <c r="S982"/>
      <c r="T982"/>
    </row>
    <row r="983" spans="8:20" ht="14.5" x14ac:dyDescent="0.35">
      <c r="H983"/>
      <c r="I983"/>
      <c r="J983"/>
      <c r="K983"/>
      <c r="L983"/>
      <c r="M983"/>
      <c r="O983"/>
      <c r="P983"/>
      <c r="Q983"/>
      <c r="R983"/>
      <c r="S983"/>
      <c r="T983"/>
    </row>
    <row r="984" spans="8:20" ht="14.5" x14ac:dyDescent="0.35">
      <c r="H984"/>
      <c r="I984"/>
      <c r="J984"/>
      <c r="K984"/>
      <c r="L984"/>
      <c r="M984"/>
      <c r="O984"/>
      <c r="P984"/>
      <c r="Q984"/>
      <c r="R984"/>
      <c r="S984"/>
      <c r="T984"/>
    </row>
    <row r="985" spans="8:20" ht="14.5" x14ac:dyDescent="0.35">
      <c r="H985"/>
      <c r="I985"/>
      <c r="J985"/>
      <c r="K985"/>
      <c r="L985"/>
      <c r="M985"/>
      <c r="O985"/>
      <c r="P985"/>
      <c r="Q985"/>
      <c r="R985"/>
      <c r="S985"/>
      <c r="T985"/>
    </row>
    <row r="986" spans="8:20" ht="14.5" x14ac:dyDescent="0.35">
      <c r="H986"/>
      <c r="I986"/>
      <c r="J986"/>
      <c r="K986"/>
      <c r="L986"/>
      <c r="M986"/>
      <c r="O986"/>
      <c r="P986"/>
      <c r="Q986"/>
      <c r="R986"/>
      <c r="S986"/>
      <c r="T986"/>
    </row>
    <row r="987" spans="8:20" ht="14.5" x14ac:dyDescent="0.35">
      <c r="H987"/>
      <c r="I987"/>
      <c r="J987"/>
      <c r="K987"/>
      <c r="L987"/>
      <c r="M987"/>
      <c r="O987"/>
      <c r="P987"/>
      <c r="Q987"/>
      <c r="R987"/>
      <c r="S987"/>
      <c r="T987"/>
    </row>
    <row r="988" spans="8:20" ht="14.5" x14ac:dyDescent="0.35">
      <c r="H988"/>
      <c r="I988"/>
      <c r="J988"/>
      <c r="K988"/>
      <c r="L988"/>
      <c r="M988"/>
      <c r="O988"/>
      <c r="P988"/>
      <c r="Q988"/>
      <c r="R988"/>
      <c r="S988"/>
      <c r="T988"/>
    </row>
    <row r="989" spans="8:20" ht="14.5" x14ac:dyDescent="0.35">
      <c r="H989"/>
      <c r="I989"/>
      <c r="J989"/>
      <c r="K989"/>
      <c r="L989"/>
      <c r="M989"/>
      <c r="O989"/>
      <c r="P989"/>
      <c r="Q989"/>
      <c r="R989"/>
      <c r="S989"/>
      <c r="T989"/>
    </row>
    <row r="990" spans="8:20" ht="14.5" x14ac:dyDescent="0.35">
      <c r="H990"/>
      <c r="I990"/>
      <c r="J990"/>
      <c r="K990"/>
      <c r="L990"/>
      <c r="M990"/>
      <c r="O990"/>
      <c r="P990"/>
      <c r="Q990"/>
      <c r="R990"/>
      <c r="S990"/>
      <c r="T990"/>
    </row>
    <row r="991" spans="8:20" ht="14.5" x14ac:dyDescent="0.35">
      <c r="H991"/>
      <c r="I991"/>
      <c r="J991"/>
      <c r="K991"/>
      <c r="L991"/>
      <c r="M991"/>
      <c r="O991"/>
      <c r="P991"/>
      <c r="Q991"/>
      <c r="R991"/>
      <c r="S991"/>
      <c r="T991"/>
    </row>
    <row r="992" spans="8:20" ht="14.5" x14ac:dyDescent="0.35">
      <c r="H992"/>
      <c r="I992"/>
      <c r="J992"/>
      <c r="K992"/>
      <c r="L992"/>
      <c r="M992"/>
      <c r="O992"/>
      <c r="P992"/>
      <c r="Q992"/>
      <c r="R992"/>
      <c r="S992"/>
      <c r="T992"/>
    </row>
    <row r="993" spans="8:20" ht="14.5" x14ac:dyDescent="0.35">
      <c r="H993"/>
      <c r="I993"/>
      <c r="J993"/>
      <c r="K993"/>
      <c r="L993"/>
      <c r="M993"/>
      <c r="O993"/>
      <c r="P993"/>
      <c r="Q993"/>
      <c r="R993"/>
      <c r="S993"/>
      <c r="T993"/>
    </row>
    <row r="994" spans="8:20" ht="14.5" x14ac:dyDescent="0.35">
      <c r="H994"/>
      <c r="I994"/>
      <c r="J994"/>
      <c r="K994"/>
      <c r="L994"/>
      <c r="M994"/>
      <c r="O994"/>
      <c r="P994"/>
      <c r="Q994"/>
      <c r="R994"/>
      <c r="S994"/>
      <c r="T994"/>
    </row>
    <row r="995" spans="8:20" ht="14.5" x14ac:dyDescent="0.35">
      <c r="H995"/>
      <c r="I995"/>
      <c r="J995"/>
      <c r="K995"/>
      <c r="L995"/>
      <c r="M995"/>
      <c r="O995"/>
      <c r="P995"/>
      <c r="Q995"/>
      <c r="R995"/>
      <c r="S995"/>
      <c r="T995"/>
    </row>
    <row r="996" spans="8:20" ht="14.5" x14ac:dyDescent="0.35">
      <c r="H996"/>
      <c r="I996"/>
      <c r="J996"/>
      <c r="K996"/>
      <c r="L996"/>
      <c r="M996"/>
      <c r="O996"/>
      <c r="P996"/>
      <c r="Q996"/>
      <c r="R996"/>
      <c r="S996"/>
      <c r="T996"/>
    </row>
    <row r="997" spans="8:20" ht="14.5" x14ac:dyDescent="0.35">
      <c r="H997"/>
      <c r="I997"/>
      <c r="J997"/>
      <c r="K997"/>
      <c r="L997"/>
      <c r="M997"/>
      <c r="O997"/>
      <c r="P997"/>
      <c r="Q997"/>
      <c r="R997"/>
      <c r="S997"/>
      <c r="T997"/>
    </row>
    <row r="998" spans="8:20" ht="14.5" x14ac:dyDescent="0.35">
      <c r="H998"/>
      <c r="I998"/>
      <c r="J998"/>
      <c r="K998"/>
      <c r="L998"/>
      <c r="M998"/>
      <c r="O998"/>
      <c r="P998"/>
      <c r="Q998"/>
      <c r="R998"/>
      <c r="S998"/>
      <c r="T998"/>
    </row>
    <row r="999" spans="8:20" ht="14.5" x14ac:dyDescent="0.35">
      <c r="H999"/>
      <c r="I999"/>
      <c r="J999"/>
      <c r="K999"/>
      <c r="L999"/>
      <c r="M999"/>
      <c r="O999"/>
      <c r="P999"/>
      <c r="Q999"/>
      <c r="R999"/>
      <c r="S999"/>
      <c r="T999"/>
    </row>
    <row r="1000" spans="8:20" ht="14.5" x14ac:dyDescent="0.35">
      <c r="H1000"/>
      <c r="I1000"/>
      <c r="J1000"/>
      <c r="K1000"/>
      <c r="L1000"/>
      <c r="M1000"/>
      <c r="O1000"/>
      <c r="P1000"/>
      <c r="Q1000"/>
      <c r="R1000"/>
      <c r="S1000"/>
      <c r="T1000"/>
    </row>
    <row r="1001" spans="8:20" ht="14.5" x14ac:dyDescent="0.35">
      <c r="H1001"/>
      <c r="I1001"/>
      <c r="J1001"/>
      <c r="K1001"/>
      <c r="L1001"/>
      <c r="M1001"/>
      <c r="O1001"/>
      <c r="P1001"/>
      <c r="Q1001"/>
      <c r="R1001"/>
      <c r="S1001"/>
      <c r="T1001"/>
    </row>
    <row r="1002" spans="8:20" ht="14.5" x14ac:dyDescent="0.35">
      <c r="H1002"/>
      <c r="I1002"/>
      <c r="J1002"/>
      <c r="K1002"/>
      <c r="L1002"/>
      <c r="M1002"/>
      <c r="O1002"/>
      <c r="P1002"/>
      <c r="Q1002"/>
      <c r="R1002"/>
      <c r="S1002"/>
      <c r="T1002"/>
    </row>
    <row r="1003" spans="8:20" ht="14.5" x14ac:dyDescent="0.35">
      <c r="H1003"/>
      <c r="I1003"/>
      <c r="J1003"/>
      <c r="K1003"/>
      <c r="L1003"/>
      <c r="M1003"/>
      <c r="O1003"/>
      <c r="P1003"/>
      <c r="Q1003"/>
      <c r="R1003"/>
      <c r="S1003"/>
      <c r="T1003"/>
    </row>
    <row r="1004" spans="8:20" ht="14.5" x14ac:dyDescent="0.35">
      <c r="H1004"/>
      <c r="I1004"/>
      <c r="J1004"/>
      <c r="K1004"/>
      <c r="L1004"/>
      <c r="M1004"/>
      <c r="O1004"/>
      <c r="P1004"/>
      <c r="Q1004"/>
      <c r="R1004"/>
      <c r="S1004"/>
      <c r="T1004"/>
    </row>
    <row r="1005" spans="8:20" ht="14.5" x14ac:dyDescent="0.35">
      <c r="H1005"/>
      <c r="I1005"/>
      <c r="J1005"/>
      <c r="K1005"/>
      <c r="L1005"/>
      <c r="M1005"/>
      <c r="O1005"/>
      <c r="P1005"/>
      <c r="Q1005"/>
      <c r="R1005"/>
      <c r="S1005"/>
      <c r="T1005"/>
    </row>
    <row r="1006" spans="8:20" ht="14.5" x14ac:dyDescent="0.35">
      <c r="H1006"/>
      <c r="I1006"/>
      <c r="J1006"/>
      <c r="K1006"/>
      <c r="L1006"/>
      <c r="M1006"/>
      <c r="O1006"/>
      <c r="P1006"/>
      <c r="Q1006"/>
      <c r="R1006"/>
      <c r="S1006"/>
      <c r="T1006"/>
    </row>
    <row r="1007" spans="8:20" ht="14.5" x14ac:dyDescent="0.35">
      <c r="H1007"/>
      <c r="I1007"/>
      <c r="J1007"/>
      <c r="K1007"/>
      <c r="L1007"/>
      <c r="M1007"/>
      <c r="O1007"/>
      <c r="P1007"/>
      <c r="Q1007"/>
      <c r="R1007"/>
      <c r="S1007"/>
      <c r="T1007"/>
    </row>
    <row r="1008" spans="8:20" ht="14.5" x14ac:dyDescent="0.35">
      <c r="H1008"/>
      <c r="I1008"/>
      <c r="J1008"/>
      <c r="K1008"/>
      <c r="L1008"/>
      <c r="M1008"/>
      <c r="O1008"/>
      <c r="P1008"/>
      <c r="Q1008"/>
      <c r="R1008"/>
      <c r="S1008"/>
      <c r="T1008"/>
    </row>
    <row r="1009" spans="8:20" ht="14.5" x14ac:dyDescent="0.35">
      <c r="H1009"/>
      <c r="I1009"/>
      <c r="J1009"/>
      <c r="K1009"/>
      <c r="L1009"/>
      <c r="M1009"/>
      <c r="O1009"/>
      <c r="P1009"/>
      <c r="Q1009"/>
      <c r="R1009"/>
      <c r="S1009"/>
      <c r="T1009"/>
    </row>
    <row r="1010" spans="8:20" ht="14.5" x14ac:dyDescent="0.35">
      <c r="H1010"/>
      <c r="I1010"/>
      <c r="J1010"/>
      <c r="K1010"/>
      <c r="L1010"/>
      <c r="M1010"/>
      <c r="O1010"/>
      <c r="P1010"/>
      <c r="Q1010"/>
      <c r="R1010"/>
      <c r="S1010"/>
      <c r="T1010"/>
    </row>
    <row r="1011" spans="8:20" ht="14.5" x14ac:dyDescent="0.35">
      <c r="H1011"/>
      <c r="I1011"/>
      <c r="J1011"/>
      <c r="K1011"/>
      <c r="L1011"/>
      <c r="M1011"/>
      <c r="O1011"/>
      <c r="P1011"/>
      <c r="Q1011"/>
      <c r="R1011"/>
      <c r="S1011"/>
      <c r="T1011"/>
    </row>
    <row r="1012" spans="8:20" ht="14.5" x14ac:dyDescent="0.35">
      <c r="H1012"/>
      <c r="I1012"/>
      <c r="J1012"/>
      <c r="K1012"/>
      <c r="L1012"/>
      <c r="M1012"/>
      <c r="O1012"/>
      <c r="P1012"/>
      <c r="Q1012"/>
      <c r="R1012"/>
      <c r="S1012"/>
      <c r="T1012"/>
    </row>
    <row r="1013" spans="8:20" ht="14.5" x14ac:dyDescent="0.35">
      <c r="H1013"/>
      <c r="I1013"/>
      <c r="J1013"/>
      <c r="K1013"/>
      <c r="L1013"/>
      <c r="M1013"/>
      <c r="O1013"/>
      <c r="P1013"/>
      <c r="Q1013"/>
      <c r="R1013"/>
      <c r="S1013"/>
      <c r="T1013"/>
    </row>
    <row r="1014" spans="8:20" ht="14.5" x14ac:dyDescent="0.35">
      <c r="H1014"/>
      <c r="I1014"/>
      <c r="J1014"/>
      <c r="K1014"/>
      <c r="L1014"/>
      <c r="M1014"/>
      <c r="O1014"/>
      <c r="P1014"/>
      <c r="Q1014"/>
      <c r="R1014"/>
      <c r="S1014"/>
      <c r="T1014"/>
    </row>
    <row r="1015" spans="8:20" ht="14.5" x14ac:dyDescent="0.35">
      <c r="H1015"/>
      <c r="I1015"/>
      <c r="J1015"/>
      <c r="K1015"/>
      <c r="L1015"/>
      <c r="M1015"/>
      <c r="O1015"/>
      <c r="P1015"/>
      <c r="Q1015"/>
      <c r="R1015"/>
      <c r="S1015"/>
      <c r="T1015"/>
    </row>
    <row r="1016" spans="8:20" ht="14.5" x14ac:dyDescent="0.35">
      <c r="H1016"/>
      <c r="I1016"/>
      <c r="J1016"/>
      <c r="K1016"/>
      <c r="L1016"/>
      <c r="M1016"/>
      <c r="O1016"/>
      <c r="P1016"/>
      <c r="Q1016"/>
      <c r="R1016"/>
      <c r="S1016"/>
      <c r="T1016"/>
    </row>
    <row r="1017" spans="8:20" ht="14.5" x14ac:dyDescent="0.35">
      <c r="H1017"/>
      <c r="I1017"/>
      <c r="J1017"/>
      <c r="K1017"/>
      <c r="L1017"/>
      <c r="M1017"/>
      <c r="O1017"/>
      <c r="P1017"/>
      <c r="Q1017"/>
      <c r="R1017"/>
      <c r="S1017"/>
      <c r="T1017"/>
    </row>
    <row r="1018" spans="8:20" ht="14.5" x14ac:dyDescent="0.35">
      <c r="H1018"/>
      <c r="I1018"/>
      <c r="J1018"/>
      <c r="K1018"/>
      <c r="L1018"/>
      <c r="M1018"/>
      <c r="O1018"/>
      <c r="P1018"/>
      <c r="Q1018"/>
      <c r="R1018"/>
      <c r="S1018"/>
      <c r="T1018"/>
    </row>
    <row r="1019" spans="8:20" ht="14.5" x14ac:dyDescent="0.35">
      <c r="H1019"/>
      <c r="I1019"/>
      <c r="J1019"/>
      <c r="K1019"/>
      <c r="L1019"/>
      <c r="M1019"/>
      <c r="O1019"/>
      <c r="P1019"/>
      <c r="Q1019"/>
      <c r="R1019"/>
      <c r="S1019"/>
      <c r="T1019"/>
    </row>
    <row r="1020" spans="8:20" ht="14.5" x14ac:dyDescent="0.35">
      <c r="H1020"/>
      <c r="I1020"/>
      <c r="J1020"/>
      <c r="K1020"/>
      <c r="L1020"/>
      <c r="M1020"/>
      <c r="O1020"/>
      <c r="P1020"/>
      <c r="Q1020"/>
      <c r="R1020"/>
      <c r="S1020"/>
      <c r="T1020"/>
    </row>
    <row r="1021" spans="8:20" ht="14.5" x14ac:dyDescent="0.35">
      <c r="H1021"/>
      <c r="I1021"/>
      <c r="J1021"/>
      <c r="K1021"/>
      <c r="L1021"/>
      <c r="M1021"/>
      <c r="O1021"/>
      <c r="P1021"/>
      <c r="Q1021"/>
      <c r="R1021"/>
      <c r="S1021"/>
      <c r="T1021"/>
    </row>
    <row r="1022" spans="8:20" ht="14.5" x14ac:dyDescent="0.35">
      <c r="H1022"/>
      <c r="I1022"/>
      <c r="J1022"/>
      <c r="K1022"/>
      <c r="L1022"/>
      <c r="M1022"/>
      <c r="O1022"/>
      <c r="P1022"/>
      <c r="Q1022"/>
      <c r="R1022"/>
      <c r="S1022"/>
      <c r="T1022"/>
    </row>
    <row r="1023" spans="8:20" ht="14.5" x14ac:dyDescent="0.35">
      <c r="H1023"/>
      <c r="I1023"/>
      <c r="J1023"/>
      <c r="K1023"/>
      <c r="L1023"/>
      <c r="M1023"/>
      <c r="O1023"/>
      <c r="P1023"/>
      <c r="Q1023"/>
      <c r="R1023"/>
      <c r="S1023"/>
      <c r="T1023"/>
    </row>
    <row r="1024" spans="8:20" ht="14.5" x14ac:dyDescent="0.35">
      <c r="H1024"/>
      <c r="I1024"/>
      <c r="J1024"/>
      <c r="K1024"/>
      <c r="L1024"/>
      <c r="M1024"/>
      <c r="O1024"/>
      <c r="P1024"/>
      <c r="Q1024"/>
      <c r="R1024"/>
      <c r="S1024"/>
      <c r="T1024"/>
    </row>
    <row r="1025" spans="8:20" ht="14.5" x14ac:dyDescent="0.35">
      <c r="H1025"/>
      <c r="I1025"/>
      <c r="J1025"/>
      <c r="K1025"/>
      <c r="L1025"/>
      <c r="M1025"/>
      <c r="O1025"/>
      <c r="P1025"/>
      <c r="Q1025"/>
      <c r="R1025"/>
      <c r="S1025"/>
      <c r="T1025"/>
    </row>
    <row r="1026" spans="8:20" ht="14.5" x14ac:dyDescent="0.35">
      <c r="H1026"/>
      <c r="I1026"/>
      <c r="J1026"/>
      <c r="K1026"/>
      <c r="L1026"/>
      <c r="M1026"/>
      <c r="O1026"/>
      <c r="P1026"/>
      <c r="Q1026"/>
      <c r="R1026"/>
      <c r="S1026"/>
      <c r="T1026"/>
    </row>
    <row r="1027" spans="8:20" ht="14.5" x14ac:dyDescent="0.35">
      <c r="H1027"/>
      <c r="I1027"/>
      <c r="J1027"/>
      <c r="K1027"/>
      <c r="L1027"/>
      <c r="M1027"/>
      <c r="O1027"/>
      <c r="P1027"/>
      <c r="Q1027"/>
      <c r="R1027"/>
      <c r="S1027"/>
      <c r="T1027"/>
    </row>
    <row r="1028" spans="8:20" ht="14.5" x14ac:dyDescent="0.35">
      <c r="H1028"/>
      <c r="I1028"/>
      <c r="J1028"/>
      <c r="K1028"/>
      <c r="L1028"/>
      <c r="M1028"/>
      <c r="O1028"/>
      <c r="P1028"/>
      <c r="Q1028"/>
      <c r="R1028"/>
      <c r="S1028"/>
      <c r="T1028"/>
    </row>
    <row r="1029" spans="8:20" ht="14.5" x14ac:dyDescent="0.35">
      <c r="H1029"/>
      <c r="I1029"/>
      <c r="J1029"/>
      <c r="K1029"/>
      <c r="L1029"/>
      <c r="M1029"/>
      <c r="O1029"/>
      <c r="P1029"/>
      <c r="Q1029"/>
      <c r="R1029"/>
      <c r="S1029"/>
      <c r="T1029"/>
    </row>
    <row r="1030" spans="8:20" ht="14.5" x14ac:dyDescent="0.35">
      <c r="H1030"/>
      <c r="I1030"/>
      <c r="J1030"/>
      <c r="K1030"/>
      <c r="L1030"/>
      <c r="M1030"/>
      <c r="O1030"/>
      <c r="P1030"/>
      <c r="Q1030"/>
      <c r="R1030"/>
      <c r="S1030"/>
      <c r="T1030"/>
    </row>
    <row r="1031" spans="8:20" ht="14.5" x14ac:dyDescent="0.35">
      <c r="H1031"/>
      <c r="I1031"/>
      <c r="J1031"/>
      <c r="K1031"/>
      <c r="L1031"/>
      <c r="M1031"/>
      <c r="O1031"/>
      <c r="P1031"/>
      <c r="Q1031"/>
      <c r="R1031"/>
      <c r="S1031"/>
      <c r="T1031"/>
    </row>
    <row r="1032" spans="8:20" ht="14.5" x14ac:dyDescent="0.35">
      <c r="H1032"/>
      <c r="I1032"/>
      <c r="J1032"/>
      <c r="K1032"/>
      <c r="L1032"/>
      <c r="M1032"/>
      <c r="O1032"/>
      <c r="P1032"/>
      <c r="Q1032"/>
      <c r="R1032"/>
      <c r="S1032"/>
      <c r="T1032"/>
    </row>
    <row r="1033" spans="8:20" ht="14.5" x14ac:dyDescent="0.35">
      <c r="H1033"/>
      <c r="I1033"/>
      <c r="J1033"/>
      <c r="K1033"/>
      <c r="L1033"/>
      <c r="M1033"/>
      <c r="O1033"/>
      <c r="P1033"/>
      <c r="Q1033"/>
      <c r="R1033"/>
      <c r="S1033"/>
      <c r="T1033"/>
    </row>
    <row r="1034" spans="8:20" ht="14.5" x14ac:dyDescent="0.35">
      <c r="H1034"/>
      <c r="I1034"/>
      <c r="J1034"/>
      <c r="K1034"/>
      <c r="L1034"/>
      <c r="M1034"/>
      <c r="O1034"/>
      <c r="P1034"/>
      <c r="Q1034"/>
      <c r="R1034"/>
      <c r="S1034"/>
      <c r="T1034"/>
    </row>
    <row r="1035" spans="8:20" ht="14.5" x14ac:dyDescent="0.35">
      <c r="H1035"/>
      <c r="I1035"/>
      <c r="J1035"/>
      <c r="K1035"/>
      <c r="L1035"/>
      <c r="M1035"/>
      <c r="O1035"/>
      <c r="P1035"/>
      <c r="Q1035"/>
      <c r="R1035"/>
      <c r="S1035"/>
      <c r="T1035"/>
    </row>
    <row r="1036" spans="8:20" ht="14.5" x14ac:dyDescent="0.35">
      <c r="H1036"/>
      <c r="I1036"/>
      <c r="J1036"/>
      <c r="K1036"/>
      <c r="L1036"/>
      <c r="M1036"/>
      <c r="O1036"/>
      <c r="P1036"/>
      <c r="Q1036"/>
      <c r="R1036"/>
      <c r="S1036"/>
      <c r="T1036"/>
    </row>
    <row r="1037" spans="8:20" ht="14.5" x14ac:dyDescent="0.35">
      <c r="H1037"/>
      <c r="I1037"/>
      <c r="J1037"/>
      <c r="K1037"/>
      <c r="L1037"/>
      <c r="M1037"/>
      <c r="O1037"/>
      <c r="P1037"/>
      <c r="Q1037"/>
      <c r="R1037"/>
      <c r="S1037"/>
      <c r="T1037"/>
    </row>
    <row r="1038" spans="8:20" ht="14.5" x14ac:dyDescent="0.35">
      <c r="H1038"/>
      <c r="I1038"/>
      <c r="J1038"/>
      <c r="K1038"/>
      <c r="L1038"/>
      <c r="M1038"/>
      <c r="O1038"/>
      <c r="P1038"/>
      <c r="Q1038"/>
      <c r="R1038"/>
      <c r="S1038"/>
      <c r="T1038"/>
    </row>
    <row r="1039" spans="8:20" ht="14.5" x14ac:dyDescent="0.35">
      <c r="H1039"/>
      <c r="I1039"/>
      <c r="J1039"/>
      <c r="K1039"/>
      <c r="L1039"/>
      <c r="M1039"/>
      <c r="O1039"/>
      <c r="P1039"/>
      <c r="Q1039"/>
      <c r="R1039"/>
      <c r="S1039"/>
      <c r="T1039"/>
    </row>
    <row r="1040" spans="8:20" ht="14.5" x14ac:dyDescent="0.35">
      <c r="H1040"/>
      <c r="I1040"/>
      <c r="J1040"/>
      <c r="K1040"/>
      <c r="L1040"/>
      <c r="M1040"/>
      <c r="O1040"/>
      <c r="P1040"/>
      <c r="Q1040"/>
      <c r="R1040"/>
      <c r="S1040"/>
      <c r="T1040"/>
    </row>
    <row r="1041" spans="8:20" ht="14.5" x14ac:dyDescent="0.35">
      <c r="H1041"/>
      <c r="I1041"/>
      <c r="J1041"/>
      <c r="K1041"/>
      <c r="L1041"/>
      <c r="M1041"/>
      <c r="O1041"/>
      <c r="P1041"/>
      <c r="Q1041"/>
      <c r="R1041"/>
      <c r="S1041"/>
      <c r="T1041"/>
    </row>
    <row r="1042" spans="8:20" ht="14.5" x14ac:dyDescent="0.35">
      <c r="H1042"/>
      <c r="I1042"/>
      <c r="J1042"/>
      <c r="K1042"/>
      <c r="L1042"/>
      <c r="M1042"/>
      <c r="O1042"/>
      <c r="P1042"/>
      <c r="Q1042"/>
      <c r="R1042"/>
      <c r="S1042"/>
      <c r="T1042"/>
    </row>
    <row r="1043" spans="8:20" ht="14.5" x14ac:dyDescent="0.35">
      <c r="H1043"/>
      <c r="I1043"/>
      <c r="J1043"/>
      <c r="K1043"/>
      <c r="L1043"/>
      <c r="M1043"/>
      <c r="O1043"/>
      <c r="P1043"/>
      <c r="Q1043"/>
      <c r="R1043"/>
      <c r="S1043"/>
      <c r="T1043"/>
    </row>
    <row r="1044" spans="8:20" ht="14.5" x14ac:dyDescent="0.35">
      <c r="H1044"/>
      <c r="I1044"/>
      <c r="J1044"/>
      <c r="K1044"/>
      <c r="L1044"/>
      <c r="M1044"/>
      <c r="O1044"/>
      <c r="P1044"/>
      <c r="Q1044"/>
      <c r="R1044"/>
      <c r="S1044"/>
      <c r="T1044"/>
    </row>
    <row r="1045" spans="8:20" ht="14.5" x14ac:dyDescent="0.35">
      <c r="H1045"/>
      <c r="I1045"/>
      <c r="J1045"/>
      <c r="K1045"/>
      <c r="L1045"/>
      <c r="M1045"/>
      <c r="O1045"/>
      <c r="P1045"/>
      <c r="Q1045"/>
      <c r="R1045"/>
      <c r="S1045"/>
      <c r="T1045"/>
    </row>
    <row r="1046" spans="8:20" ht="14.5" x14ac:dyDescent="0.35">
      <c r="H1046"/>
      <c r="I1046"/>
      <c r="J1046"/>
      <c r="K1046"/>
      <c r="L1046"/>
      <c r="M1046"/>
      <c r="O1046"/>
      <c r="P1046"/>
      <c r="Q1046"/>
      <c r="R1046"/>
      <c r="S1046"/>
      <c r="T1046"/>
    </row>
    <row r="1047" spans="8:20" ht="14.5" x14ac:dyDescent="0.35">
      <c r="H1047"/>
      <c r="I1047"/>
      <c r="J1047"/>
      <c r="K1047"/>
      <c r="L1047"/>
      <c r="M1047"/>
      <c r="O1047"/>
      <c r="P1047"/>
      <c r="Q1047"/>
      <c r="R1047"/>
      <c r="S1047"/>
      <c r="T1047"/>
    </row>
    <row r="1048" spans="8:20" ht="14.5" x14ac:dyDescent="0.35">
      <c r="H1048"/>
      <c r="I1048"/>
      <c r="J1048"/>
      <c r="K1048"/>
      <c r="L1048"/>
      <c r="M1048"/>
      <c r="O1048"/>
      <c r="P1048"/>
      <c r="Q1048"/>
      <c r="R1048"/>
      <c r="S1048"/>
      <c r="T1048"/>
    </row>
    <row r="1049" spans="8:20" ht="14.5" x14ac:dyDescent="0.35">
      <c r="H1049"/>
      <c r="I1049"/>
      <c r="J1049"/>
      <c r="K1049"/>
      <c r="L1049"/>
      <c r="M1049"/>
      <c r="O1049"/>
      <c r="P1049"/>
      <c r="Q1049"/>
      <c r="R1049"/>
      <c r="S1049"/>
      <c r="T1049"/>
    </row>
    <row r="1050" spans="8:20" ht="14.5" x14ac:dyDescent="0.35">
      <c r="H1050"/>
      <c r="I1050"/>
      <c r="J1050"/>
      <c r="K1050"/>
      <c r="L1050"/>
      <c r="M1050"/>
      <c r="O1050"/>
      <c r="P1050"/>
      <c r="Q1050"/>
      <c r="R1050"/>
      <c r="S1050"/>
      <c r="T1050"/>
    </row>
    <row r="1051" spans="8:20" ht="14.5" x14ac:dyDescent="0.35">
      <c r="H1051"/>
      <c r="I1051"/>
      <c r="J1051"/>
      <c r="K1051"/>
      <c r="L1051"/>
      <c r="M1051"/>
      <c r="O1051"/>
      <c r="P1051"/>
      <c r="Q1051"/>
      <c r="R1051"/>
      <c r="S1051"/>
      <c r="T1051"/>
    </row>
    <row r="1052" spans="8:20" ht="14.5" x14ac:dyDescent="0.35">
      <c r="H1052"/>
      <c r="I1052"/>
      <c r="J1052"/>
      <c r="K1052"/>
      <c r="L1052"/>
      <c r="M1052"/>
      <c r="O1052"/>
      <c r="P1052"/>
      <c r="Q1052"/>
      <c r="R1052"/>
      <c r="S1052"/>
      <c r="T1052"/>
    </row>
    <row r="1053" spans="8:20" ht="14.5" x14ac:dyDescent="0.35">
      <c r="H1053"/>
      <c r="I1053"/>
      <c r="J1053"/>
      <c r="K1053"/>
      <c r="L1053"/>
      <c r="M1053"/>
      <c r="O1053"/>
      <c r="P1053"/>
      <c r="Q1053"/>
      <c r="R1053"/>
      <c r="S1053"/>
      <c r="T1053"/>
    </row>
    <row r="1054" spans="8:20" ht="14.5" x14ac:dyDescent="0.35">
      <c r="H1054"/>
      <c r="I1054"/>
      <c r="J1054"/>
      <c r="K1054"/>
      <c r="L1054"/>
      <c r="M1054"/>
      <c r="O1054"/>
      <c r="P1054"/>
      <c r="Q1054"/>
      <c r="R1054"/>
      <c r="S1054"/>
      <c r="T1054"/>
    </row>
    <row r="1055" spans="8:20" ht="14.5" x14ac:dyDescent="0.35">
      <c r="H1055"/>
      <c r="I1055"/>
      <c r="J1055"/>
      <c r="K1055"/>
      <c r="L1055"/>
      <c r="M1055"/>
      <c r="O1055"/>
      <c r="P1055"/>
      <c r="Q1055"/>
      <c r="R1055"/>
      <c r="S1055"/>
      <c r="T1055"/>
    </row>
    <row r="1056" spans="8:20" ht="14.5" x14ac:dyDescent="0.35">
      <c r="H1056"/>
      <c r="I1056"/>
      <c r="J1056"/>
      <c r="K1056"/>
      <c r="L1056"/>
      <c r="M1056"/>
      <c r="O1056"/>
      <c r="P1056"/>
      <c r="Q1056"/>
      <c r="R1056"/>
      <c r="S1056"/>
      <c r="T1056"/>
    </row>
    <row r="1057" spans="8:20" ht="14.5" x14ac:dyDescent="0.35">
      <c r="H1057"/>
      <c r="I1057"/>
      <c r="J1057"/>
      <c r="K1057"/>
      <c r="L1057"/>
      <c r="M1057"/>
      <c r="O1057"/>
      <c r="P1057"/>
      <c r="Q1057"/>
      <c r="R1057"/>
      <c r="S1057"/>
      <c r="T1057"/>
    </row>
    <row r="1058" spans="8:20" ht="14.5" x14ac:dyDescent="0.35">
      <c r="H1058"/>
      <c r="I1058"/>
      <c r="J1058"/>
      <c r="K1058"/>
      <c r="L1058"/>
      <c r="M1058"/>
      <c r="O1058"/>
      <c r="P1058"/>
      <c r="Q1058"/>
      <c r="R1058"/>
      <c r="S1058"/>
      <c r="T1058"/>
    </row>
    <row r="1059" spans="8:20" ht="14.5" x14ac:dyDescent="0.35">
      <c r="H1059"/>
      <c r="I1059"/>
      <c r="J1059"/>
      <c r="K1059"/>
      <c r="L1059"/>
      <c r="M1059"/>
      <c r="O1059"/>
      <c r="P1059"/>
      <c r="Q1059"/>
      <c r="R1059"/>
      <c r="S1059"/>
      <c r="T1059"/>
    </row>
    <row r="1060" spans="8:20" ht="14.5" x14ac:dyDescent="0.35">
      <c r="H1060"/>
      <c r="I1060"/>
      <c r="J1060"/>
      <c r="K1060"/>
      <c r="L1060"/>
      <c r="M1060"/>
      <c r="O1060"/>
      <c r="P1060"/>
      <c r="Q1060"/>
      <c r="R1060"/>
      <c r="S1060"/>
      <c r="T1060"/>
    </row>
    <row r="1061" spans="8:20" ht="14.5" x14ac:dyDescent="0.35">
      <c r="H1061"/>
      <c r="I1061"/>
      <c r="J1061"/>
      <c r="K1061"/>
      <c r="L1061"/>
      <c r="M1061"/>
      <c r="O1061"/>
      <c r="P1061"/>
      <c r="Q1061"/>
      <c r="R1061"/>
      <c r="S1061"/>
      <c r="T1061"/>
    </row>
    <row r="1062" spans="8:20" ht="14.5" x14ac:dyDescent="0.35">
      <c r="H1062"/>
      <c r="I1062"/>
      <c r="J1062"/>
      <c r="K1062"/>
      <c r="L1062"/>
      <c r="M1062"/>
      <c r="O1062"/>
      <c r="P1062"/>
      <c r="Q1062"/>
      <c r="R1062"/>
      <c r="S1062"/>
      <c r="T1062"/>
    </row>
    <row r="1063" spans="8:20" ht="14.5" x14ac:dyDescent="0.35">
      <c r="H1063"/>
      <c r="I1063"/>
      <c r="J1063"/>
      <c r="K1063"/>
      <c r="L1063"/>
      <c r="M1063"/>
      <c r="O1063"/>
      <c r="P1063"/>
      <c r="Q1063"/>
      <c r="R1063"/>
      <c r="S1063"/>
      <c r="T1063"/>
    </row>
    <row r="1064" spans="8:20" ht="14.5" x14ac:dyDescent="0.35">
      <c r="H1064"/>
      <c r="I1064"/>
      <c r="J1064"/>
      <c r="K1064"/>
      <c r="L1064"/>
      <c r="M1064"/>
      <c r="O1064"/>
      <c r="P1064"/>
      <c r="Q1064"/>
      <c r="R1064"/>
      <c r="S1064"/>
      <c r="T1064"/>
    </row>
    <row r="1065" spans="8:20" ht="14.5" x14ac:dyDescent="0.35">
      <c r="H1065"/>
      <c r="I1065"/>
      <c r="J1065"/>
      <c r="K1065"/>
      <c r="L1065"/>
      <c r="M1065"/>
      <c r="O1065"/>
      <c r="P1065"/>
      <c r="Q1065"/>
      <c r="R1065"/>
      <c r="S1065"/>
      <c r="T1065"/>
    </row>
    <row r="1066" spans="8:20" ht="14.5" x14ac:dyDescent="0.35">
      <c r="H1066"/>
      <c r="I1066"/>
      <c r="J1066"/>
      <c r="K1066"/>
      <c r="L1066"/>
      <c r="M1066"/>
      <c r="O1066"/>
      <c r="P1066"/>
      <c r="Q1066"/>
      <c r="R1066"/>
      <c r="S1066"/>
      <c r="T1066"/>
    </row>
    <row r="1067" spans="8:20" ht="14.5" x14ac:dyDescent="0.35">
      <c r="H1067"/>
      <c r="I1067"/>
      <c r="J1067"/>
      <c r="K1067"/>
      <c r="L1067"/>
      <c r="M1067"/>
      <c r="O1067"/>
      <c r="P1067"/>
      <c r="Q1067"/>
      <c r="R1067"/>
      <c r="S1067"/>
      <c r="T1067"/>
    </row>
    <row r="1068" spans="8:20" ht="14.5" x14ac:dyDescent="0.35">
      <c r="H1068"/>
      <c r="I1068"/>
      <c r="J1068"/>
      <c r="K1068"/>
      <c r="L1068"/>
      <c r="M1068"/>
      <c r="O1068"/>
      <c r="P1068"/>
      <c r="Q1068"/>
      <c r="R1068"/>
      <c r="S1068"/>
      <c r="T1068"/>
    </row>
    <row r="1069" spans="8:20" ht="14.5" x14ac:dyDescent="0.35">
      <c r="H1069"/>
      <c r="I1069"/>
      <c r="J1069"/>
      <c r="K1069"/>
      <c r="L1069"/>
      <c r="M1069"/>
      <c r="O1069"/>
      <c r="P1069"/>
      <c r="Q1069"/>
      <c r="R1069"/>
      <c r="S1069"/>
      <c r="T1069"/>
    </row>
    <row r="1070" spans="8:20" ht="14.5" x14ac:dyDescent="0.35">
      <c r="H1070"/>
      <c r="I1070"/>
      <c r="J1070"/>
      <c r="K1070"/>
      <c r="L1070"/>
      <c r="M1070"/>
      <c r="O1070"/>
      <c r="P1070"/>
      <c r="Q1070"/>
      <c r="R1070"/>
      <c r="S1070"/>
      <c r="T1070"/>
    </row>
    <row r="1071" spans="8:20" ht="14.5" x14ac:dyDescent="0.35">
      <c r="H1071"/>
      <c r="I1071"/>
      <c r="J1071"/>
      <c r="K1071"/>
      <c r="L1071"/>
      <c r="M1071"/>
      <c r="O1071"/>
      <c r="P1071"/>
      <c r="Q1071"/>
      <c r="R1071"/>
      <c r="S1071"/>
      <c r="T1071"/>
    </row>
    <row r="1072" spans="8:20" ht="14.5" x14ac:dyDescent="0.35">
      <c r="H1072"/>
      <c r="I1072"/>
      <c r="J1072"/>
      <c r="K1072"/>
      <c r="L1072"/>
      <c r="M1072"/>
      <c r="O1072"/>
      <c r="P1072"/>
      <c r="Q1072"/>
      <c r="R1072"/>
      <c r="S1072"/>
      <c r="T1072"/>
    </row>
    <row r="1073" spans="8:20" ht="14.5" x14ac:dyDescent="0.35">
      <c r="H1073"/>
      <c r="I1073"/>
      <c r="J1073"/>
      <c r="K1073"/>
      <c r="L1073"/>
      <c r="M1073"/>
      <c r="O1073"/>
      <c r="P1073"/>
      <c r="Q1073"/>
      <c r="R1073"/>
      <c r="S1073"/>
      <c r="T1073"/>
    </row>
    <row r="1074" spans="8:20" ht="14.5" x14ac:dyDescent="0.35">
      <c r="H1074"/>
      <c r="I1074"/>
      <c r="J1074"/>
      <c r="K1074"/>
      <c r="L1074"/>
      <c r="M1074"/>
      <c r="O1074"/>
      <c r="P1074"/>
      <c r="Q1074"/>
      <c r="R1074"/>
      <c r="S1074"/>
      <c r="T1074"/>
    </row>
    <row r="1075" spans="8:20" ht="14.5" x14ac:dyDescent="0.35">
      <c r="H1075"/>
      <c r="I1075"/>
      <c r="J1075"/>
      <c r="K1075"/>
      <c r="L1075"/>
      <c r="M1075"/>
      <c r="O1075"/>
      <c r="P1075"/>
      <c r="Q1075"/>
      <c r="R1075"/>
      <c r="S1075"/>
      <c r="T1075"/>
    </row>
    <row r="1076" spans="8:20" ht="14.5" x14ac:dyDescent="0.35">
      <c r="H1076"/>
      <c r="I1076"/>
      <c r="J1076"/>
      <c r="K1076"/>
      <c r="L1076"/>
      <c r="M1076"/>
      <c r="O1076"/>
      <c r="P1076"/>
      <c r="Q1076"/>
      <c r="R1076"/>
      <c r="S1076"/>
      <c r="T1076"/>
    </row>
    <row r="1077" spans="8:20" ht="14.5" x14ac:dyDescent="0.35">
      <c r="H1077"/>
      <c r="I1077"/>
      <c r="J1077"/>
      <c r="K1077"/>
      <c r="L1077"/>
      <c r="M1077"/>
      <c r="O1077"/>
      <c r="P1077"/>
      <c r="Q1077"/>
      <c r="R1077"/>
      <c r="S1077"/>
      <c r="T1077"/>
    </row>
    <row r="1078" spans="8:20" ht="14.5" x14ac:dyDescent="0.35">
      <c r="H1078"/>
      <c r="I1078"/>
      <c r="J1078"/>
      <c r="K1078"/>
      <c r="L1078"/>
      <c r="M1078"/>
      <c r="O1078"/>
      <c r="P1078"/>
      <c r="Q1078"/>
      <c r="R1078"/>
      <c r="S1078"/>
      <c r="T1078"/>
    </row>
    <row r="1079" spans="8:20" ht="14.5" x14ac:dyDescent="0.35">
      <c r="H1079"/>
      <c r="I1079"/>
      <c r="J1079"/>
      <c r="K1079"/>
      <c r="L1079"/>
      <c r="M1079"/>
      <c r="O1079"/>
      <c r="P1079"/>
      <c r="Q1079"/>
      <c r="R1079"/>
      <c r="S1079"/>
      <c r="T1079"/>
    </row>
    <row r="1080" spans="8:20" ht="14.5" x14ac:dyDescent="0.35">
      <c r="H1080"/>
      <c r="I1080"/>
      <c r="J1080"/>
      <c r="K1080"/>
      <c r="L1080"/>
      <c r="M1080"/>
      <c r="O1080"/>
      <c r="P1080"/>
      <c r="Q1080"/>
      <c r="R1080"/>
      <c r="S1080"/>
      <c r="T1080"/>
    </row>
    <row r="1081" spans="8:20" ht="14.5" x14ac:dyDescent="0.35">
      <c r="H1081"/>
      <c r="I1081"/>
      <c r="J1081"/>
      <c r="K1081"/>
      <c r="L1081"/>
      <c r="M1081"/>
      <c r="O1081"/>
      <c r="P1081"/>
      <c r="Q1081"/>
      <c r="R1081"/>
      <c r="S1081"/>
      <c r="T1081"/>
    </row>
    <row r="1082" spans="8:20" ht="14.5" x14ac:dyDescent="0.35">
      <c r="H1082"/>
      <c r="I1082"/>
      <c r="J1082"/>
      <c r="K1082"/>
      <c r="L1082"/>
      <c r="M1082"/>
      <c r="O1082"/>
      <c r="P1082"/>
      <c r="Q1082"/>
      <c r="R1082"/>
      <c r="S1082"/>
      <c r="T1082"/>
    </row>
    <row r="1083" spans="8:20" ht="14.5" x14ac:dyDescent="0.35">
      <c r="H1083"/>
      <c r="I1083"/>
      <c r="J1083"/>
      <c r="K1083"/>
      <c r="L1083"/>
      <c r="M1083"/>
      <c r="O1083"/>
      <c r="P1083"/>
      <c r="Q1083"/>
      <c r="R1083"/>
      <c r="S1083"/>
      <c r="T1083"/>
    </row>
    <row r="1084" spans="8:20" ht="14.5" x14ac:dyDescent="0.35">
      <c r="H1084"/>
      <c r="I1084"/>
      <c r="J1084"/>
      <c r="K1084"/>
      <c r="L1084"/>
      <c r="M1084"/>
      <c r="O1084"/>
      <c r="P1084"/>
      <c r="Q1084"/>
      <c r="R1084"/>
      <c r="S1084"/>
      <c r="T1084"/>
    </row>
    <row r="1085" spans="8:20" ht="14.5" x14ac:dyDescent="0.35">
      <c r="H1085"/>
      <c r="I1085"/>
      <c r="J1085"/>
      <c r="K1085"/>
      <c r="L1085"/>
      <c r="M1085"/>
      <c r="O1085"/>
      <c r="P1085"/>
      <c r="Q1085"/>
      <c r="R1085"/>
      <c r="S1085"/>
      <c r="T1085"/>
    </row>
    <row r="1086" spans="8:20" ht="14.5" x14ac:dyDescent="0.35">
      <c r="H1086"/>
      <c r="I1086"/>
      <c r="J1086"/>
      <c r="K1086"/>
      <c r="L1086"/>
      <c r="M1086"/>
      <c r="O1086"/>
      <c r="P1086"/>
      <c r="Q1086"/>
      <c r="R1086"/>
      <c r="S1086"/>
      <c r="T1086"/>
    </row>
    <row r="1087" spans="8:20" ht="14.5" x14ac:dyDescent="0.35">
      <c r="H1087"/>
      <c r="I1087"/>
      <c r="J1087"/>
      <c r="K1087"/>
      <c r="L1087"/>
      <c r="M1087"/>
      <c r="O1087"/>
      <c r="P1087"/>
      <c r="Q1087"/>
      <c r="R1087"/>
      <c r="S1087"/>
      <c r="T1087"/>
    </row>
    <row r="1088" spans="8:20" ht="14.5" x14ac:dyDescent="0.35">
      <c r="H1088"/>
      <c r="I1088"/>
      <c r="J1088"/>
      <c r="K1088"/>
      <c r="L1088"/>
      <c r="M1088"/>
      <c r="O1088"/>
      <c r="P1088"/>
      <c r="Q1088"/>
      <c r="R1088"/>
      <c r="S1088"/>
      <c r="T1088"/>
    </row>
    <row r="1089" spans="8:20" ht="14.5" x14ac:dyDescent="0.35">
      <c r="H1089"/>
      <c r="I1089"/>
      <c r="J1089"/>
      <c r="K1089"/>
      <c r="L1089"/>
      <c r="M1089"/>
      <c r="O1089"/>
      <c r="P1089"/>
      <c r="Q1089"/>
      <c r="R1089"/>
      <c r="S1089"/>
      <c r="T1089"/>
    </row>
    <row r="1090" spans="8:20" ht="14.5" x14ac:dyDescent="0.35">
      <c r="H1090"/>
      <c r="I1090"/>
      <c r="J1090"/>
      <c r="K1090"/>
      <c r="L1090"/>
      <c r="M1090"/>
      <c r="O1090"/>
      <c r="P1090"/>
      <c r="Q1090"/>
      <c r="R1090"/>
      <c r="S1090"/>
      <c r="T1090"/>
    </row>
    <row r="1091" spans="8:20" ht="14.5" x14ac:dyDescent="0.35">
      <c r="H1091"/>
      <c r="I1091"/>
      <c r="J1091"/>
      <c r="K1091"/>
      <c r="L1091"/>
      <c r="M1091"/>
      <c r="O1091"/>
      <c r="P1091"/>
      <c r="Q1091"/>
      <c r="R1091"/>
      <c r="S1091"/>
      <c r="T1091"/>
    </row>
    <row r="1092" spans="8:20" ht="14.5" x14ac:dyDescent="0.35">
      <c r="H1092"/>
      <c r="I1092"/>
      <c r="J1092"/>
      <c r="K1092"/>
      <c r="L1092"/>
      <c r="M1092"/>
      <c r="O1092"/>
      <c r="P1092"/>
      <c r="Q1092"/>
      <c r="R1092"/>
      <c r="S1092"/>
      <c r="T1092"/>
    </row>
    <row r="1093" spans="8:20" ht="14.5" x14ac:dyDescent="0.35">
      <c r="H1093"/>
      <c r="I1093"/>
      <c r="J1093"/>
      <c r="K1093"/>
      <c r="L1093"/>
      <c r="M1093"/>
      <c r="O1093"/>
      <c r="P1093"/>
      <c r="Q1093"/>
      <c r="R1093"/>
      <c r="S1093"/>
      <c r="T1093"/>
    </row>
    <row r="1094" spans="8:20" ht="14.5" x14ac:dyDescent="0.35">
      <c r="H1094"/>
      <c r="I1094"/>
      <c r="J1094"/>
      <c r="K1094"/>
      <c r="L1094"/>
      <c r="M1094"/>
      <c r="O1094"/>
      <c r="P1094"/>
      <c r="Q1094"/>
      <c r="R1094"/>
      <c r="S1094"/>
      <c r="T1094"/>
    </row>
    <row r="1095" spans="8:20" ht="14.5" x14ac:dyDescent="0.35">
      <c r="H1095"/>
      <c r="I1095"/>
      <c r="J1095"/>
      <c r="K1095"/>
      <c r="L1095"/>
      <c r="M1095"/>
      <c r="O1095"/>
      <c r="P1095"/>
      <c r="Q1095"/>
      <c r="R1095"/>
      <c r="S1095"/>
      <c r="T1095"/>
    </row>
    <row r="1096" spans="8:20" ht="14.5" x14ac:dyDescent="0.35">
      <c r="H1096"/>
      <c r="I1096"/>
      <c r="J1096"/>
      <c r="K1096"/>
      <c r="L1096"/>
      <c r="M1096"/>
      <c r="O1096"/>
      <c r="P1096"/>
      <c r="Q1096"/>
      <c r="R1096"/>
      <c r="S1096"/>
      <c r="T1096"/>
    </row>
    <row r="1097" spans="8:20" ht="14.5" x14ac:dyDescent="0.35">
      <c r="H1097"/>
      <c r="I1097"/>
      <c r="J1097"/>
      <c r="K1097"/>
      <c r="L1097"/>
      <c r="M1097"/>
      <c r="O1097"/>
      <c r="P1097"/>
      <c r="Q1097"/>
      <c r="R1097"/>
      <c r="S1097"/>
      <c r="T1097"/>
    </row>
    <row r="1098" spans="8:20" ht="14.5" x14ac:dyDescent="0.35">
      <c r="H1098"/>
      <c r="I1098"/>
      <c r="J1098"/>
      <c r="K1098"/>
      <c r="L1098"/>
      <c r="M1098"/>
      <c r="O1098"/>
      <c r="P1098"/>
      <c r="Q1098"/>
      <c r="R1098"/>
      <c r="S1098"/>
      <c r="T1098"/>
    </row>
    <row r="1099" spans="8:20" ht="14.5" x14ac:dyDescent="0.35">
      <c r="H1099"/>
      <c r="I1099"/>
      <c r="J1099"/>
      <c r="K1099"/>
      <c r="L1099"/>
      <c r="M1099"/>
      <c r="O1099"/>
      <c r="P1099"/>
      <c r="Q1099"/>
      <c r="R1099"/>
      <c r="S1099"/>
      <c r="T1099"/>
    </row>
    <row r="1100" spans="8:20" ht="14.5" x14ac:dyDescent="0.35">
      <c r="H1100"/>
      <c r="I1100"/>
      <c r="J1100"/>
      <c r="K1100"/>
      <c r="L1100"/>
      <c r="M1100"/>
      <c r="O1100"/>
      <c r="P1100"/>
      <c r="Q1100"/>
      <c r="R1100"/>
      <c r="S1100"/>
      <c r="T1100"/>
    </row>
    <row r="1101" spans="8:20" ht="14.5" x14ac:dyDescent="0.35">
      <c r="H1101"/>
      <c r="I1101"/>
      <c r="J1101"/>
      <c r="K1101"/>
      <c r="L1101"/>
      <c r="M1101"/>
      <c r="O1101"/>
      <c r="P1101"/>
      <c r="Q1101"/>
      <c r="R1101"/>
      <c r="S1101"/>
      <c r="T1101"/>
    </row>
    <row r="1102" spans="8:20" ht="14.5" x14ac:dyDescent="0.35">
      <c r="H1102"/>
      <c r="I1102"/>
      <c r="J1102"/>
      <c r="K1102"/>
      <c r="L1102"/>
      <c r="M1102"/>
      <c r="O1102"/>
      <c r="P1102"/>
      <c r="Q1102"/>
      <c r="R1102"/>
      <c r="S1102"/>
      <c r="T1102"/>
    </row>
    <row r="1103" spans="8:20" ht="14.5" x14ac:dyDescent="0.35">
      <c r="H1103"/>
      <c r="I1103"/>
      <c r="J1103"/>
      <c r="K1103"/>
      <c r="L1103"/>
      <c r="M1103"/>
      <c r="O1103"/>
      <c r="P1103"/>
      <c r="Q1103"/>
      <c r="R1103"/>
      <c r="S1103"/>
      <c r="T1103"/>
    </row>
    <row r="1104" spans="8:20" ht="14.5" x14ac:dyDescent="0.35">
      <c r="H1104"/>
      <c r="I1104"/>
      <c r="J1104"/>
      <c r="K1104"/>
      <c r="L1104"/>
      <c r="M1104"/>
      <c r="O1104"/>
      <c r="P1104"/>
      <c r="Q1104"/>
      <c r="R1104"/>
      <c r="S1104"/>
      <c r="T1104"/>
    </row>
    <row r="1105" spans="8:20" ht="14.5" x14ac:dyDescent="0.35">
      <c r="H1105"/>
      <c r="I1105"/>
      <c r="J1105"/>
      <c r="K1105"/>
      <c r="L1105"/>
      <c r="M1105"/>
      <c r="O1105"/>
      <c r="P1105"/>
      <c r="Q1105"/>
      <c r="R1105"/>
      <c r="S1105"/>
      <c r="T1105"/>
    </row>
    <row r="1106" spans="8:20" ht="14.5" x14ac:dyDescent="0.35">
      <c r="H1106"/>
      <c r="I1106"/>
      <c r="J1106"/>
      <c r="K1106"/>
      <c r="L1106"/>
      <c r="M1106"/>
      <c r="O1106"/>
      <c r="P1106"/>
      <c r="Q1106"/>
      <c r="R1106"/>
      <c r="S1106"/>
      <c r="T1106"/>
    </row>
    <row r="1107" spans="8:20" ht="14.5" x14ac:dyDescent="0.35">
      <c r="H1107"/>
      <c r="I1107"/>
      <c r="J1107"/>
      <c r="K1107"/>
      <c r="L1107"/>
      <c r="M1107"/>
      <c r="O1107"/>
      <c r="P1107"/>
      <c r="Q1107"/>
      <c r="R1107"/>
      <c r="S1107"/>
      <c r="T1107"/>
    </row>
    <row r="1108" spans="8:20" ht="14.5" x14ac:dyDescent="0.35">
      <c r="H1108"/>
      <c r="I1108"/>
      <c r="J1108"/>
      <c r="K1108"/>
      <c r="L1108"/>
      <c r="M1108"/>
      <c r="O1108"/>
      <c r="P1108"/>
      <c r="Q1108"/>
      <c r="R1108"/>
      <c r="S1108"/>
      <c r="T1108"/>
    </row>
    <row r="1109" spans="8:20" ht="14.5" x14ac:dyDescent="0.35">
      <c r="H1109"/>
      <c r="I1109"/>
      <c r="J1109"/>
      <c r="K1109"/>
      <c r="L1109"/>
      <c r="M1109"/>
      <c r="O1109"/>
      <c r="P1109"/>
      <c r="Q1109"/>
      <c r="R1109"/>
      <c r="S1109"/>
      <c r="T1109"/>
    </row>
    <row r="1110" spans="8:20" ht="14.5" x14ac:dyDescent="0.35">
      <c r="H1110"/>
      <c r="I1110"/>
      <c r="J1110"/>
      <c r="K1110"/>
      <c r="L1110"/>
      <c r="M1110"/>
      <c r="O1110"/>
      <c r="P1110"/>
      <c r="Q1110"/>
      <c r="R1110"/>
      <c r="S1110"/>
      <c r="T1110"/>
    </row>
    <row r="1111" spans="8:20" ht="14.5" x14ac:dyDescent="0.35">
      <c r="H1111"/>
      <c r="I1111"/>
      <c r="J1111"/>
      <c r="K1111"/>
      <c r="L1111"/>
      <c r="M1111"/>
      <c r="O1111"/>
      <c r="P1111"/>
      <c r="Q1111"/>
      <c r="R1111"/>
      <c r="S1111"/>
      <c r="T1111"/>
    </row>
    <row r="1112" spans="8:20" ht="14.5" x14ac:dyDescent="0.35">
      <c r="H1112"/>
      <c r="I1112"/>
      <c r="J1112"/>
      <c r="K1112"/>
      <c r="L1112"/>
      <c r="M1112"/>
      <c r="O1112"/>
      <c r="P1112"/>
      <c r="Q1112"/>
      <c r="R1112"/>
      <c r="S1112"/>
      <c r="T1112"/>
    </row>
    <row r="1113" spans="8:20" ht="14.5" x14ac:dyDescent="0.35">
      <c r="H1113"/>
      <c r="I1113"/>
      <c r="J1113"/>
      <c r="K1113"/>
      <c r="L1113"/>
      <c r="M1113"/>
      <c r="O1113"/>
      <c r="P1113"/>
      <c r="Q1113"/>
      <c r="R1113"/>
      <c r="S1113"/>
      <c r="T1113"/>
    </row>
    <row r="1114" spans="8:20" ht="14.5" x14ac:dyDescent="0.35">
      <c r="H1114"/>
      <c r="I1114"/>
      <c r="J1114"/>
      <c r="K1114"/>
      <c r="L1114"/>
      <c r="M1114"/>
      <c r="O1114"/>
      <c r="P1114"/>
      <c r="Q1114"/>
      <c r="R1114"/>
      <c r="S1114"/>
      <c r="T1114"/>
    </row>
    <row r="1115" spans="8:20" ht="14.5" x14ac:dyDescent="0.35">
      <c r="H1115"/>
      <c r="I1115"/>
      <c r="J1115"/>
      <c r="K1115"/>
      <c r="L1115"/>
      <c r="M1115"/>
      <c r="O1115"/>
      <c r="P1115"/>
      <c r="Q1115"/>
      <c r="R1115"/>
      <c r="S1115"/>
      <c r="T1115"/>
    </row>
    <row r="1116" spans="8:20" ht="14.5" x14ac:dyDescent="0.35">
      <c r="H1116"/>
      <c r="I1116"/>
      <c r="J1116"/>
      <c r="K1116"/>
      <c r="L1116"/>
      <c r="M1116"/>
      <c r="O1116"/>
      <c r="P1116"/>
      <c r="Q1116"/>
      <c r="R1116"/>
      <c r="S1116"/>
      <c r="T1116"/>
    </row>
    <row r="1117" spans="8:20" ht="14.5" x14ac:dyDescent="0.35">
      <c r="H1117"/>
      <c r="I1117"/>
      <c r="J1117"/>
      <c r="K1117"/>
      <c r="L1117"/>
      <c r="M1117"/>
      <c r="O1117"/>
      <c r="P1117"/>
      <c r="Q1117"/>
      <c r="R1117"/>
      <c r="S1117"/>
      <c r="T1117"/>
    </row>
    <row r="1118" spans="8:20" ht="14.5" x14ac:dyDescent="0.35">
      <c r="H1118"/>
      <c r="I1118"/>
      <c r="J1118"/>
      <c r="K1118"/>
      <c r="L1118"/>
      <c r="M1118"/>
      <c r="O1118"/>
      <c r="P1118"/>
      <c r="Q1118"/>
      <c r="R1118"/>
      <c r="S1118"/>
      <c r="T1118"/>
    </row>
    <row r="1119" spans="8:20" ht="14.5" x14ac:dyDescent="0.35">
      <c r="H1119"/>
      <c r="I1119"/>
      <c r="J1119"/>
      <c r="K1119"/>
      <c r="L1119"/>
      <c r="M1119"/>
      <c r="O1119"/>
      <c r="P1119"/>
      <c r="Q1119"/>
      <c r="R1119"/>
      <c r="S1119"/>
      <c r="T1119"/>
    </row>
    <row r="1120" spans="8:20" ht="14.5" x14ac:dyDescent="0.35">
      <c r="H1120"/>
      <c r="I1120"/>
      <c r="J1120"/>
      <c r="K1120"/>
      <c r="L1120"/>
      <c r="M1120"/>
      <c r="O1120"/>
      <c r="P1120"/>
      <c r="Q1120"/>
      <c r="R1120"/>
      <c r="S1120"/>
      <c r="T1120"/>
    </row>
    <row r="1121" spans="8:20" ht="14.5" x14ac:dyDescent="0.35">
      <c r="H1121"/>
      <c r="I1121"/>
      <c r="J1121"/>
      <c r="K1121"/>
      <c r="L1121"/>
      <c r="M1121"/>
      <c r="O1121"/>
      <c r="P1121"/>
      <c r="Q1121"/>
      <c r="R1121"/>
      <c r="S1121"/>
      <c r="T1121"/>
    </row>
    <row r="1122" spans="8:20" ht="14.5" x14ac:dyDescent="0.35">
      <c r="H1122"/>
      <c r="I1122"/>
      <c r="J1122"/>
      <c r="K1122"/>
      <c r="L1122"/>
      <c r="M1122"/>
      <c r="O1122"/>
      <c r="P1122"/>
      <c r="Q1122"/>
      <c r="R1122"/>
      <c r="S1122"/>
      <c r="T1122"/>
    </row>
    <row r="1123" spans="8:20" ht="14.5" x14ac:dyDescent="0.35">
      <c r="H1123"/>
      <c r="I1123"/>
      <c r="J1123"/>
      <c r="K1123"/>
      <c r="L1123"/>
      <c r="M1123"/>
      <c r="O1123"/>
      <c r="P1123"/>
      <c r="Q1123"/>
      <c r="R1123"/>
      <c r="S1123"/>
      <c r="T1123"/>
    </row>
    <row r="1124" spans="8:20" ht="14.5" x14ac:dyDescent="0.35">
      <c r="H1124"/>
      <c r="I1124"/>
      <c r="J1124"/>
      <c r="K1124"/>
      <c r="L1124"/>
      <c r="M1124"/>
      <c r="O1124"/>
      <c r="P1124"/>
      <c r="Q1124"/>
      <c r="R1124"/>
      <c r="S1124"/>
      <c r="T1124"/>
    </row>
    <row r="1125" spans="8:20" ht="14.5" x14ac:dyDescent="0.35">
      <c r="H1125"/>
      <c r="I1125"/>
      <c r="J1125"/>
      <c r="K1125"/>
      <c r="L1125"/>
      <c r="M1125"/>
      <c r="O1125"/>
      <c r="P1125"/>
      <c r="Q1125"/>
      <c r="R1125"/>
      <c r="S1125"/>
      <c r="T1125"/>
    </row>
    <row r="1126" spans="8:20" ht="14.5" x14ac:dyDescent="0.35">
      <c r="H1126"/>
      <c r="I1126"/>
      <c r="J1126"/>
      <c r="K1126"/>
      <c r="L1126"/>
      <c r="M1126"/>
      <c r="O1126"/>
      <c r="P1126"/>
      <c r="Q1126"/>
      <c r="R1126"/>
      <c r="S1126"/>
      <c r="T1126"/>
    </row>
    <row r="1127" spans="8:20" ht="14.5" x14ac:dyDescent="0.35">
      <c r="H1127"/>
      <c r="I1127"/>
      <c r="J1127"/>
      <c r="K1127"/>
      <c r="L1127"/>
      <c r="M1127"/>
      <c r="O1127"/>
      <c r="P1127"/>
      <c r="Q1127"/>
      <c r="R1127"/>
      <c r="S1127"/>
      <c r="T1127"/>
    </row>
    <row r="1128" spans="8:20" ht="14.5" x14ac:dyDescent="0.35">
      <c r="H1128"/>
      <c r="I1128"/>
      <c r="J1128"/>
      <c r="K1128"/>
      <c r="L1128"/>
      <c r="M1128"/>
      <c r="O1128"/>
      <c r="P1128"/>
      <c r="Q1128"/>
      <c r="R1128"/>
      <c r="S1128"/>
      <c r="T1128"/>
    </row>
    <row r="1129" spans="8:20" ht="14.5" x14ac:dyDescent="0.35">
      <c r="H1129"/>
      <c r="I1129"/>
      <c r="J1129"/>
      <c r="K1129"/>
      <c r="L1129"/>
      <c r="M1129"/>
      <c r="O1129"/>
      <c r="P1129"/>
      <c r="Q1129"/>
      <c r="R1129"/>
      <c r="S1129"/>
      <c r="T1129"/>
    </row>
    <row r="1130" spans="8:20" ht="14.5" x14ac:dyDescent="0.35">
      <c r="H1130"/>
      <c r="I1130"/>
      <c r="J1130"/>
      <c r="K1130"/>
      <c r="L1130"/>
      <c r="M1130"/>
      <c r="O1130"/>
      <c r="P1130"/>
      <c r="Q1130"/>
      <c r="R1130"/>
      <c r="S1130"/>
      <c r="T1130"/>
    </row>
    <row r="1131" spans="8:20" ht="14.5" x14ac:dyDescent="0.35">
      <c r="H1131"/>
      <c r="I1131"/>
      <c r="J1131"/>
      <c r="K1131"/>
      <c r="L1131"/>
      <c r="M1131"/>
      <c r="O1131"/>
      <c r="P1131"/>
      <c r="Q1131"/>
      <c r="R1131"/>
      <c r="S1131"/>
      <c r="T1131"/>
    </row>
    <row r="1132" spans="8:20" ht="14.5" x14ac:dyDescent="0.35">
      <c r="H1132"/>
      <c r="I1132"/>
      <c r="J1132"/>
      <c r="K1132"/>
      <c r="L1132"/>
      <c r="M1132"/>
      <c r="O1132"/>
      <c r="P1132"/>
      <c r="Q1132"/>
      <c r="R1132"/>
      <c r="S1132"/>
      <c r="T1132"/>
    </row>
    <row r="1133" spans="8:20" ht="14.5" x14ac:dyDescent="0.35">
      <c r="H1133"/>
      <c r="I1133"/>
      <c r="J1133"/>
      <c r="K1133"/>
      <c r="L1133"/>
      <c r="M1133"/>
      <c r="O1133"/>
      <c r="P1133"/>
      <c r="Q1133"/>
      <c r="R1133"/>
      <c r="S1133"/>
      <c r="T1133"/>
    </row>
    <row r="1134" spans="8:20" ht="14.5" x14ac:dyDescent="0.35">
      <c r="H1134"/>
      <c r="I1134"/>
      <c r="J1134"/>
      <c r="K1134"/>
      <c r="L1134"/>
      <c r="M1134"/>
      <c r="O1134"/>
      <c r="P1134"/>
      <c r="Q1134"/>
      <c r="R1134"/>
      <c r="S1134"/>
      <c r="T1134"/>
    </row>
    <row r="1135" spans="8:20" ht="14.5" x14ac:dyDescent="0.35">
      <c r="H1135"/>
      <c r="I1135"/>
      <c r="J1135"/>
      <c r="K1135"/>
      <c r="L1135"/>
      <c r="M1135"/>
      <c r="O1135"/>
      <c r="P1135"/>
      <c r="Q1135"/>
      <c r="R1135"/>
      <c r="S1135"/>
      <c r="T1135"/>
    </row>
    <row r="1136" spans="8:20" ht="14.5" x14ac:dyDescent="0.35">
      <c r="H1136"/>
      <c r="I1136"/>
      <c r="J1136"/>
      <c r="K1136"/>
      <c r="L1136"/>
      <c r="M1136"/>
      <c r="O1136"/>
      <c r="P1136"/>
      <c r="Q1136"/>
      <c r="R1136"/>
      <c r="S1136"/>
      <c r="T1136"/>
    </row>
    <row r="1137" spans="8:20" ht="14.5" x14ac:dyDescent="0.35">
      <c r="H1137"/>
      <c r="I1137"/>
      <c r="J1137"/>
      <c r="K1137"/>
      <c r="L1137"/>
      <c r="M1137"/>
      <c r="O1137"/>
      <c r="P1137"/>
      <c r="Q1137"/>
      <c r="R1137"/>
      <c r="S1137"/>
      <c r="T1137"/>
    </row>
    <row r="1138" spans="8:20" ht="14.5" x14ac:dyDescent="0.35">
      <c r="H1138"/>
      <c r="I1138"/>
      <c r="J1138"/>
      <c r="K1138"/>
      <c r="L1138"/>
      <c r="M1138"/>
      <c r="O1138"/>
      <c r="P1138"/>
      <c r="Q1138"/>
      <c r="R1138"/>
      <c r="S1138"/>
      <c r="T1138"/>
    </row>
    <row r="1139" spans="8:20" ht="14.5" x14ac:dyDescent="0.35">
      <c r="H1139"/>
      <c r="I1139"/>
      <c r="J1139"/>
      <c r="K1139"/>
      <c r="L1139"/>
      <c r="M1139"/>
      <c r="O1139"/>
      <c r="P1139"/>
      <c r="Q1139"/>
      <c r="R1139"/>
      <c r="S1139"/>
      <c r="T1139"/>
    </row>
    <row r="1140" spans="8:20" ht="14.5" x14ac:dyDescent="0.35">
      <c r="H1140"/>
      <c r="I1140"/>
      <c r="J1140"/>
      <c r="K1140"/>
      <c r="L1140"/>
      <c r="M1140"/>
      <c r="O1140"/>
      <c r="P1140"/>
      <c r="Q1140"/>
      <c r="R1140"/>
      <c r="S1140"/>
      <c r="T1140"/>
    </row>
    <row r="1141" spans="8:20" ht="14.5" x14ac:dyDescent="0.35">
      <c r="H1141"/>
      <c r="I1141"/>
      <c r="J1141"/>
      <c r="K1141"/>
      <c r="L1141"/>
      <c r="M1141"/>
      <c r="O1141"/>
      <c r="P1141"/>
      <c r="Q1141"/>
      <c r="R1141"/>
      <c r="S1141"/>
      <c r="T1141"/>
    </row>
    <row r="1142" spans="8:20" ht="14.5" x14ac:dyDescent="0.35">
      <c r="H1142"/>
      <c r="I1142"/>
      <c r="J1142"/>
      <c r="K1142"/>
      <c r="L1142"/>
      <c r="M1142"/>
      <c r="O1142"/>
      <c r="P1142"/>
      <c r="Q1142"/>
      <c r="R1142"/>
      <c r="S1142"/>
      <c r="T1142"/>
    </row>
    <row r="1143" spans="8:20" ht="14.5" x14ac:dyDescent="0.35">
      <c r="H1143"/>
      <c r="I1143"/>
      <c r="J1143"/>
      <c r="K1143"/>
      <c r="L1143"/>
      <c r="M1143"/>
      <c r="O1143"/>
      <c r="P1143"/>
      <c r="Q1143"/>
      <c r="R1143"/>
      <c r="S1143"/>
      <c r="T1143"/>
    </row>
    <row r="1144" spans="8:20" ht="14.5" x14ac:dyDescent="0.35">
      <c r="H1144"/>
      <c r="I1144"/>
      <c r="J1144"/>
      <c r="K1144"/>
      <c r="L1144"/>
      <c r="M1144"/>
      <c r="O1144"/>
      <c r="P1144"/>
      <c r="Q1144"/>
      <c r="R1144"/>
      <c r="S1144"/>
      <c r="T1144"/>
    </row>
    <row r="1145" spans="8:20" ht="14.5" x14ac:dyDescent="0.35">
      <c r="H1145"/>
      <c r="I1145"/>
      <c r="J1145"/>
      <c r="K1145"/>
      <c r="L1145"/>
      <c r="M1145"/>
      <c r="O1145"/>
      <c r="P1145"/>
      <c r="Q1145"/>
      <c r="R1145"/>
      <c r="S1145"/>
      <c r="T1145"/>
    </row>
    <row r="1146" spans="8:20" ht="14.5" x14ac:dyDescent="0.35">
      <c r="H1146"/>
      <c r="I1146"/>
      <c r="J1146"/>
      <c r="K1146"/>
      <c r="L1146"/>
      <c r="M1146"/>
      <c r="O1146"/>
      <c r="P1146"/>
      <c r="Q1146"/>
      <c r="R1146"/>
      <c r="S1146"/>
      <c r="T1146"/>
    </row>
    <row r="1147" spans="8:20" ht="14.5" x14ac:dyDescent="0.35">
      <c r="H1147"/>
      <c r="I1147"/>
      <c r="J1147"/>
      <c r="K1147"/>
      <c r="L1147"/>
      <c r="M1147"/>
      <c r="O1147"/>
      <c r="P1147"/>
      <c r="Q1147"/>
      <c r="R1147"/>
      <c r="S1147"/>
      <c r="T1147"/>
    </row>
    <row r="1148" spans="8:20" ht="14.5" x14ac:dyDescent="0.35">
      <c r="H1148"/>
      <c r="I1148"/>
      <c r="J1148"/>
      <c r="K1148"/>
      <c r="L1148"/>
      <c r="M1148"/>
      <c r="O1148"/>
      <c r="P1148"/>
      <c r="Q1148"/>
      <c r="R1148"/>
      <c r="S1148"/>
      <c r="T1148"/>
    </row>
    <row r="1149" spans="8:20" ht="14.5" x14ac:dyDescent="0.35">
      <c r="H1149"/>
      <c r="I1149"/>
      <c r="J1149"/>
      <c r="K1149"/>
      <c r="L1149"/>
      <c r="M1149"/>
      <c r="O1149"/>
      <c r="P1149"/>
      <c r="Q1149"/>
      <c r="R1149"/>
      <c r="S1149"/>
      <c r="T1149"/>
    </row>
    <row r="1150" spans="8:20" ht="14.5" x14ac:dyDescent="0.35">
      <c r="H1150"/>
      <c r="I1150"/>
      <c r="J1150"/>
      <c r="K1150"/>
      <c r="L1150"/>
      <c r="M1150"/>
      <c r="O1150"/>
      <c r="P1150"/>
      <c r="Q1150"/>
      <c r="R1150"/>
      <c r="S1150"/>
      <c r="T1150"/>
    </row>
    <row r="1151" spans="8:20" ht="14.5" x14ac:dyDescent="0.35">
      <c r="H1151"/>
      <c r="I1151"/>
      <c r="J1151"/>
      <c r="K1151"/>
      <c r="L1151"/>
      <c r="M1151"/>
      <c r="O1151"/>
      <c r="P1151"/>
      <c r="Q1151"/>
      <c r="R1151"/>
      <c r="S1151"/>
      <c r="T1151"/>
    </row>
    <row r="1152" spans="8:20" ht="14.5" x14ac:dyDescent="0.35">
      <c r="H1152"/>
      <c r="I1152"/>
      <c r="J1152"/>
      <c r="K1152"/>
      <c r="L1152"/>
      <c r="M1152"/>
      <c r="O1152"/>
      <c r="P1152"/>
      <c r="Q1152"/>
      <c r="R1152"/>
      <c r="S1152"/>
      <c r="T1152"/>
    </row>
    <row r="1153" spans="8:20" ht="14.5" x14ac:dyDescent="0.35">
      <c r="H1153"/>
      <c r="I1153"/>
      <c r="J1153"/>
      <c r="K1153"/>
      <c r="L1153"/>
      <c r="M1153"/>
      <c r="O1153"/>
      <c r="P1153"/>
      <c r="Q1153"/>
      <c r="R1153"/>
      <c r="S1153"/>
      <c r="T1153"/>
    </row>
    <row r="1154" spans="8:20" ht="14.5" x14ac:dyDescent="0.35">
      <c r="H1154"/>
      <c r="I1154"/>
      <c r="J1154"/>
      <c r="K1154"/>
      <c r="L1154"/>
      <c r="M1154"/>
      <c r="O1154"/>
      <c r="P1154"/>
      <c r="Q1154"/>
      <c r="R1154"/>
      <c r="S1154"/>
      <c r="T1154"/>
    </row>
    <row r="1155" spans="8:20" ht="14.5" x14ac:dyDescent="0.35">
      <c r="H1155"/>
      <c r="I1155"/>
      <c r="J1155"/>
      <c r="K1155"/>
      <c r="L1155"/>
      <c r="M1155"/>
      <c r="O1155"/>
      <c r="P1155"/>
      <c r="Q1155"/>
      <c r="R1155"/>
      <c r="S1155"/>
      <c r="T1155"/>
    </row>
    <row r="1156" spans="8:20" ht="14.5" x14ac:dyDescent="0.35">
      <c r="H1156"/>
      <c r="I1156"/>
      <c r="J1156"/>
      <c r="K1156"/>
      <c r="L1156"/>
      <c r="M1156"/>
      <c r="O1156"/>
      <c r="P1156"/>
      <c r="Q1156"/>
      <c r="R1156"/>
      <c r="S1156"/>
      <c r="T1156"/>
    </row>
    <row r="1157" spans="8:20" ht="14.5" x14ac:dyDescent="0.35">
      <c r="H1157"/>
      <c r="I1157"/>
      <c r="J1157"/>
      <c r="K1157"/>
      <c r="L1157"/>
      <c r="M1157"/>
      <c r="O1157"/>
      <c r="P1157"/>
      <c r="Q1157"/>
      <c r="R1157"/>
      <c r="S1157"/>
      <c r="T1157"/>
    </row>
    <row r="1158" spans="8:20" ht="14.5" x14ac:dyDescent="0.35">
      <c r="H1158"/>
      <c r="I1158"/>
      <c r="J1158"/>
      <c r="K1158"/>
      <c r="L1158"/>
      <c r="M1158"/>
      <c r="O1158"/>
      <c r="P1158"/>
      <c r="Q1158"/>
      <c r="R1158"/>
      <c r="S1158"/>
      <c r="T1158"/>
    </row>
    <row r="1159" spans="8:20" ht="14.5" x14ac:dyDescent="0.35">
      <c r="H1159"/>
      <c r="I1159"/>
      <c r="J1159"/>
      <c r="K1159"/>
      <c r="L1159"/>
      <c r="M1159"/>
      <c r="O1159"/>
      <c r="P1159"/>
      <c r="Q1159"/>
      <c r="R1159"/>
      <c r="S1159"/>
      <c r="T1159"/>
    </row>
    <row r="1160" spans="8:20" ht="14.5" x14ac:dyDescent="0.35">
      <c r="H1160"/>
      <c r="I1160"/>
      <c r="J1160"/>
      <c r="K1160"/>
      <c r="L1160"/>
      <c r="M1160"/>
      <c r="O1160"/>
      <c r="P1160"/>
      <c r="Q1160"/>
      <c r="R1160"/>
      <c r="S1160"/>
      <c r="T1160"/>
    </row>
    <row r="1161" spans="8:20" ht="14.5" x14ac:dyDescent="0.35">
      <c r="H1161"/>
      <c r="I1161"/>
      <c r="J1161"/>
      <c r="K1161"/>
      <c r="L1161"/>
      <c r="M1161"/>
      <c r="O1161"/>
      <c r="P1161"/>
      <c r="Q1161"/>
      <c r="R1161"/>
      <c r="S1161"/>
      <c r="T1161"/>
    </row>
    <row r="1162" spans="8:20" ht="14.5" x14ac:dyDescent="0.35">
      <c r="H1162"/>
      <c r="I1162"/>
      <c r="J1162"/>
      <c r="K1162"/>
      <c r="L1162"/>
      <c r="M1162"/>
      <c r="O1162"/>
      <c r="P1162"/>
      <c r="Q1162"/>
      <c r="R1162"/>
      <c r="S1162"/>
      <c r="T1162"/>
    </row>
    <row r="1163" spans="8:20" ht="14.5" x14ac:dyDescent="0.35">
      <c r="H1163"/>
      <c r="I1163"/>
      <c r="J1163"/>
      <c r="K1163"/>
      <c r="L1163"/>
      <c r="M1163"/>
      <c r="O1163"/>
      <c r="P1163"/>
      <c r="Q1163"/>
      <c r="R1163"/>
      <c r="S1163"/>
      <c r="T1163"/>
    </row>
    <row r="1164" spans="8:20" ht="14.5" x14ac:dyDescent="0.35">
      <c r="H1164"/>
      <c r="I1164"/>
      <c r="J1164"/>
      <c r="K1164"/>
      <c r="L1164"/>
      <c r="M1164"/>
      <c r="O1164"/>
      <c r="P1164"/>
      <c r="Q1164"/>
      <c r="R1164"/>
      <c r="S1164"/>
      <c r="T1164"/>
    </row>
    <row r="1165" spans="8:20" ht="14.5" x14ac:dyDescent="0.35">
      <c r="H1165"/>
      <c r="I1165"/>
      <c r="J1165"/>
      <c r="K1165"/>
      <c r="L1165"/>
      <c r="M1165"/>
      <c r="O1165"/>
      <c r="P1165"/>
      <c r="Q1165"/>
      <c r="R1165"/>
      <c r="S1165"/>
      <c r="T1165"/>
    </row>
    <row r="1166" spans="8:20" ht="14.5" x14ac:dyDescent="0.35">
      <c r="H1166"/>
      <c r="I1166"/>
      <c r="J1166"/>
      <c r="K1166"/>
      <c r="L1166"/>
      <c r="M1166"/>
      <c r="O1166"/>
      <c r="P1166"/>
      <c r="Q1166"/>
      <c r="R1166"/>
      <c r="S1166"/>
      <c r="T1166"/>
    </row>
    <row r="1167" spans="8:20" ht="14.5" x14ac:dyDescent="0.35">
      <c r="H1167"/>
      <c r="I1167"/>
      <c r="J1167"/>
      <c r="K1167"/>
      <c r="L1167"/>
      <c r="M1167"/>
      <c r="O1167"/>
      <c r="P1167"/>
      <c r="Q1167"/>
      <c r="R1167"/>
      <c r="S1167"/>
      <c r="T1167"/>
    </row>
    <row r="1168" spans="8:20" ht="14.5" x14ac:dyDescent="0.35">
      <c r="H1168"/>
      <c r="I1168"/>
      <c r="J1168"/>
      <c r="K1168"/>
      <c r="L1168"/>
      <c r="M1168"/>
      <c r="O1168"/>
      <c r="P1168"/>
      <c r="Q1168"/>
      <c r="R1168"/>
      <c r="S1168"/>
      <c r="T1168"/>
    </row>
    <row r="1169" spans="8:20" ht="14.5" x14ac:dyDescent="0.35">
      <c r="H1169"/>
      <c r="I1169"/>
      <c r="J1169"/>
      <c r="K1169"/>
      <c r="L1169"/>
      <c r="M1169"/>
      <c r="O1169"/>
      <c r="P1169"/>
      <c r="Q1169"/>
      <c r="R1169"/>
      <c r="S1169"/>
      <c r="T1169"/>
    </row>
    <row r="1170" spans="8:20" ht="14.5" x14ac:dyDescent="0.35">
      <c r="H1170"/>
      <c r="I1170"/>
      <c r="J1170"/>
      <c r="K1170"/>
      <c r="L1170"/>
      <c r="M1170"/>
      <c r="O1170"/>
      <c r="P1170"/>
      <c r="Q1170"/>
      <c r="R1170"/>
      <c r="S1170"/>
      <c r="T1170"/>
    </row>
    <row r="1171" spans="8:20" ht="14.5" x14ac:dyDescent="0.35">
      <c r="H1171"/>
      <c r="I1171"/>
      <c r="J1171"/>
      <c r="K1171"/>
      <c r="L1171"/>
      <c r="M1171"/>
      <c r="O1171"/>
      <c r="P1171"/>
      <c r="Q1171"/>
      <c r="R1171"/>
      <c r="S1171"/>
      <c r="T1171"/>
    </row>
    <row r="1172" spans="8:20" ht="14.5" x14ac:dyDescent="0.35">
      <c r="H1172"/>
      <c r="I1172"/>
      <c r="J1172"/>
      <c r="K1172"/>
      <c r="L1172"/>
      <c r="M1172"/>
      <c r="O1172"/>
      <c r="P1172"/>
      <c r="Q1172"/>
      <c r="R1172"/>
      <c r="S1172"/>
      <c r="T1172"/>
    </row>
    <row r="1173" spans="8:20" ht="14.5" x14ac:dyDescent="0.35">
      <c r="H1173"/>
      <c r="I1173"/>
      <c r="J1173"/>
      <c r="K1173"/>
      <c r="L1173"/>
      <c r="M1173"/>
      <c r="O1173"/>
      <c r="P1173"/>
      <c r="Q1173"/>
      <c r="R1173"/>
      <c r="S1173"/>
      <c r="T1173"/>
    </row>
    <row r="1174" spans="8:20" ht="14.5" x14ac:dyDescent="0.35">
      <c r="H1174"/>
      <c r="I1174"/>
      <c r="J1174"/>
      <c r="K1174"/>
      <c r="L1174"/>
      <c r="M1174"/>
      <c r="O1174"/>
      <c r="P1174"/>
      <c r="Q1174"/>
      <c r="R1174"/>
      <c r="S1174"/>
      <c r="T1174"/>
    </row>
    <row r="1175" spans="8:20" ht="14.5" x14ac:dyDescent="0.35">
      <c r="H1175"/>
      <c r="I1175"/>
      <c r="J1175"/>
      <c r="K1175"/>
      <c r="L1175"/>
      <c r="M1175"/>
      <c r="O1175"/>
      <c r="P1175"/>
      <c r="Q1175"/>
      <c r="R1175"/>
      <c r="S1175"/>
      <c r="T1175"/>
    </row>
    <row r="1176" spans="8:20" ht="14.5" x14ac:dyDescent="0.35">
      <c r="H1176"/>
      <c r="I1176"/>
      <c r="J1176"/>
      <c r="K1176"/>
      <c r="L1176"/>
      <c r="M1176"/>
      <c r="O1176"/>
      <c r="P1176"/>
      <c r="Q1176"/>
      <c r="R1176"/>
      <c r="S1176"/>
      <c r="T1176"/>
    </row>
    <row r="1177" spans="8:20" ht="14.5" x14ac:dyDescent="0.35">
      <c r="H1177"/>
      <c r="I1177"/>
      <c r="J1177"/>
      <c r="K1177"/>
      <c r="L1177"/>
      <c r="M1177"/>
      <c r="O1177"/>
      <c r="P1177"/>
      <c r="Q1177"/>
      <c r="R1177"/>
      <c r="S1177"/>
      <c r="T1177"/>
    </row>
    <row r="1178" spans="8:20" ht="14.5" x14ac:dyDescent="0.35">
      <c r="H1178"/>
      <c r="I1178"/>
      <c r="J1178"/>
      <c r="K1178"/>
      <c r="L1178"/>
      <c r="M1178"/>
      <c r="O1178"/>
      <c r="P1178"/>
      <c r="Q1178"/>
      <c r="R1178"/>
      <c r="S1178"/>
      <c r="T1178"/>
    </row>
    <row r="1179" spans="8:20" ht="14.5" x14ac:dyDescent="0.35">
      <c r="H1179"/>
      <c r="I1179"/>
      <c r="J1179"/>
      <c r="K1179"/>
      <c r="L1179"/>
      <c r="M1179"/>
      <c r="O1179"/>
      <c r="P1179"/>
      <c r="Q1179"/>
      <c r="R1179"/>
      <c r="S1179"/>
      <c r="T1179"/>
    </row>
    <row r="1180" spans="8:20" ht="14.5" x14ac:dyDescent="0.35">
      <c r="H1180"/>
      <c r="I1180"/>
      <c r="J1180"/>
      <c r="K1180"/>
      <c r="L1180"/>
      <c r="M1180"/>
      <c r="O1180"/>
      <c r="P1180"/>
      <c r="Q1180"/>
      <c r="R1180"/>
      <c r="S1180"/>
      <c r="T1180"/>
    </row>
    <row r="1181" spans="8:20" ht="14.5" x14ac:dyDescent="0.35">
      <c r="H1181"/>
      <c r="I1181"/>
      <c r="J1181"/>
      <c r="K1181"/>
      <c r="L1181"/>
      <c r="M1181"/>
      <c r="O1181"/>
      <c r="P1181"/>
      <c r="Q1181"/>
      <c r="R1181"/>
      <c r="S1181"/>
      <c r="T1181"/>
    </row>
    <row r="1182" spans="8:20" ht="14.5" x14ac:dyDescent="0.35">
      <c r="H1182"/>
      <c r="I1182"/>
      <c r="J1182"/>
      <c r="K1182"/>
      <c r="L1182"/>
      <c r="M1182"/>
      <c r="O1182"/>
      <c r="P1182"/>
      <c r="Q1182"/>
      <c r="R1182"/>
      <c r="S1182"/>
      <c r="T1182"/>
    </row>
    <row r="1183" spans="8:20" ht="14.5" x14ac:dyDescent="0.35">
      <c r="H1183"/>
      <c r="I1183"/>
      <c r="J1183"/>
      <c r="K1183"/>
      <c r="L1183"/>
      <c r="M1183"/>
      <c r="O1183"/>
      <c r="P1183"/>
      <c r="Q1183"/>
      <c r="R1183"/>
      <c r="S1183"/>
      <c r="T1183"/>
    </row>
    <row r="1184" spans="8:20" ht="14.5" x14ac:dyDescent="0.35">
      <c r="H1184"/>
      <c r="I1184"/>
      <c r="J1184"/>
      <c r="K1184"/>
      <c r="L1184"/>
      <c r="M1184"/>
      <c r="O1184"/>
      <c r="P1184"/>
      <c r="Q1184"/>
      <c r="R1184"/>
      <c r="S1184"/>
      <c r="T1184"/>
    </row>
    <row r="1185" spans="8:20" ht="14.5" x14ac:dyDescent="0.35">
      <c r="H1185"/>
      <c r="I1185"/>
      <c r="J1185"/>
      <c r="K1185"/>
      <c r="L1185"/>
      <c r="M1185"/>
      <c r="O1185"/>
      <c r="P1185"/>
      <c r="Q1185"/>
      <c r="R1185"/>
      <c r="S1185"/>
      <c r="T1185"/>
    </row>
    <row r="1186" spans="8:20" ht="14.5" x14ac:dyDescent="0.35">
      <c r="H1186"/>
      <c r="I1186"/>
      <c r="J1186"/>
      <c r="K1186"/>
      <c r="L1186"/>
      <c r="M1186"/>
      <c r="O1186"/>
      <c r="P1186"/>
      <c r="Q1186"/>
      <c r="R1186"/>
      <c r="S1186"/>
      <c r="T1186"/>
    </row>
    <row r="1187" spans="8:20" ht="14.5" x14ac:dyDescent="0.35">
      <c r="H1187"/>
      <c r="I1187"/>
      <c r="J1187"/>
      <c r="K1187"/>
      <c r="L1187"/>
      <c r="M1187"/>
      <c r="O1187"/>
      <c r="P1187"/>
      <c r="Q1187"/>
      <c r="R1187"/>
      <c r="S1187"/>
      <c r="T1187"/>
    </row>
    <row r="1188" spans="8:20" ht="14.5" x14ac:dyDescent="0.35">
      <c r="H1188"/>
      <c r="I1188"/>
      <c r="J1188"/>
      <c r="K1188"/>
      <c r="L1188"/>
      <c r="M1188"/>
      <c r="O1188"/>
      <c r="P1188"/>
      <c r="Q1188"/>
      <c r="R1188"/>
      <c r="S1188"/>
      <c r="T1188"/>
    </row>
    <row r="1189" spans="8:20" ht="14.5" x14ac:dyDescent="0.35">
      <c r="H1189"/>
      <c r="I1189"/>
      <c r="J1189"/>
      <c r="K1189"/>
      <c r="L1189"/>
      <c r="M1189"/>
      <c r="O1189"/>
      <c r="P1189"/>
      <c r="Q1189"/>
      <c r="R1189"/>
      <c r="S1189"/>
      <c r="T1189"/>
    </row>
    <row r="1190" spans="8:20" ht="14.5" x14ac:dyDescent="0.35">
      <c r="H1190"/>
      <c r="I1190"/>
      <c r="J1190"/>
      <c r="K1190"/>
      <c r="L1190"/>
      <c r="M1190"/>
      <c r="O1190"/>
      <c r="P1190"/>
      <c r="Q1190"/>
      <c r="R1190"/>
      <c r="S1190"/>
      <c r="T1190"/>
    </row>
    <row r="1191" spans="8:20" ht="14.5" x14ac:dyDescent="0.35">
      <c r="H1191"/>
      <c r="I1191"/>
      <c r="J1191"/>
      <c r="K1191"/>
      <c r="L1191"/>
      <c r="M1191"/>
      <c r="O1191"/>
      <c r="P1191"/>
      <c r="Q1191"/>
      <c r="R1191"/>
      <c r="S1191"/>
      <c r="T1191"/>
    </row>
    <row r="1192" spans="8:20" ht="14.5" x14ac:dyDescent="0.35">
      <c r="H1192"/>
      <c r="I1192"/>
      <c r="J1192"/>
      <c r="K1192"/>
      <c r="L1192"/>
      <c r="M1192"/>
      <c r="O1192"/>
      <c r="P1192"/>
      <c r="Q1192"/>
      <c r="R1192"/>
      <c r="S1192"/>
      <c r="T1192"/>
    </row>
    <row r="1193" spans="8:20" ht="14.5" x14ac:dyDescent="0.35">
      <c r="H1193"/>
      <c r="I1193"/>
      <c r="J1193"/>
      <c r="K1193"/>
      <c r="L1193"/>
      <c r="M1193"/>
      <c r="O1193"/>
      <c r="P1193"/>
      <c r="Q1193"/>
      <c r="R1193"/>
      <c r="S1193"/>
      <c r="T1193"/>
    </row>
    <row r="1194" spans="8:20" ht="14.5" x14ac:dyDescent="0.35">
      <c r="H1194"/>
      <c r="I1194"/>
      <c r="J1194"/>
      <c r="K1194"/>
      <c r="L1194"/>
      <c r="M1194"/>
      <c r="O1194"/>
      <c r="P1194"/>
      <c r="Q1194"/>
      <c r="R1194"/>
      <c r="S1194"/>
      <c r="T1194"/>
    </row>
    <row r="1195" spans="8:20" ht="14.5" x14ac:dyDescent="0.35">
      <c r="H1195"/>
      <c r="I1195"/>
      <c r="J1195"/>
      <c r="K1195"/>
      <c r="L1195"/>
      <c r="M1195"/>
      <c r="O1195"/>
      <c r="P1195"/>
      <c r="Q1195"/>
      <c r="R1195"/>
      <c r="S1195"/>
      <c r="T1195"/>
    </row>
    <row r="1196" spans="8:20" ht="14.5" x14ac:dyDescent="0.35">
      <c r="H1196"/>
      <c r="I1196"/>
      <c r="J1196"/>
      <c r="K1196"/>
      <c r="L1196"/>
      <c r="M1196"/>
      <c r="O1196"/>
      <c r="P1196"/>
      <c r="Q1196"/>
      <c r="R1196"/>
      <c r="S1196"/>
      <c r="T1196"/>
    </row>
    <row r="1197" spans="8:20" ht="14.5" x14ac:dyDescent="0.35">
      <c r="H1197"/>
      <c r="I1197"/>
      <c r="J1197"/>
      <c r="K1197"/>
      <c r="L1197"/>
      <c r="M1197"/>
      <c r="O1197"/>
      <c r="P1197"/>
      <c r="Q1197"/>
      <c r="R1197"/>
      <c r="S1197"/>
      <c r="T1197"/>
    </row>
    <row r="1198" spans="8:20" ht="14.5" x14ac:dyDescent="0.35">
      <c r="H1198"/>
      <c r="I1198"/>
      <c r="J1198"/>
      <c r="K1198"/>
      <c r="L1198"/>
      <c r="M1198"/>
      <c r="O1198"/>
      <c r="P1198"/>
      <c r="Q1198"/>
      <c r="R1198"/>
      <c r="S1198"/>
      <c r="T1198"/>
    </row>
    <row r="1199" spans="8:20" ht="14.5" x14ac:dyDescent="0.35">
      <c r="H1199"/>
      <c r="I1199"/>
      <c r="J1199"/>
      <c r="K1199"/>
      <c r="L1199"/>
      <c r="M1199"/>
      <c r="O1199"/>
      <c r="P1199"/>
      <c r="Q1199"/>
      <c r="R1199"/>
      <c r="S1199"/>
      <c r="T1199"/>
    </row>
    <row r="1200" spans="8:20" ht="14.5" x14ac:dyDescent="0.35">
      <c r="H1200"/>
      <c r="I1200"/>
      <c r="J1200"/>
      <c r="K1200"/>
      <c r="L1200"/>
      <c r="M1200"/>
      <c r="O1200"/>
      <c r="P1200"/>
      <c r="Q1200"/>
      <c r="R1200"/>
      <c r="S1200"/>
      <c r="T1200"/>
    </row>
    <row r="1201" spans="8:20" ht="14.5" x14ac:dyDescent="0.35">
      <c r="H1201"/>
      <c r="I1201"/>
      <c r="J1201"/>
      <c r="K1201"/>
      <c r="L1201"/>
      <c r="M1201"/>
      <c r="O1201"/>
      <c r="P1201"/>
      <c r="Q1201"/>
      <c r="R1201"/>
      <c r="S1201"/>
      <c r="T1201"/>
    </row>
    <row r="1202" spans="8:20" ht="14.5" x14ac:dyDescent="0.35">
      <c r="H1202"/>
      <c r="I1202"/>
      <c r="J1202"/>
      <c r="K1202"/>
      <c r="L1202"/>
      <c r="M1202"/>
      <c r="O1202"/>
      <c r="P1202"/>
      <c r="Q1202"/>
      <c r="R1202"/>
      <c r="S1202"/>
      <c r="T1202"/>
    </row>
    <row r="1203" spans="8:20" ht="14.5" x14ac:dyDescent="0.35">
      <c r="H1203"/>
      <c r="I1203"/>
      <c r="J1203"/>
      <c r="K1203"/>
      <c r="L1203"/>
      <c r="M1203"/>
      <c r="O1203"/>
      <c r="P1203"/>
      <c r="Q1203"/>
      <c r="R1203"/>
      <c r="S1203"/>
      <c r="T1203"/>
    </row>
    <row r="1204" spans="8:20" ht="14.5" x14ac:dyDescent="0.35">
      <c r="H1204"/>
      <c r="I1204"/>
      <c r="J1204"/>
      <c r="K1204"/>
      <c r="L1204"/>
      <c r="M1204"/>
      <c r="O1204"/>
      <c r="P1204"/>
      <c r="Q1204"/>
      <c r="R1204"/>
      <c r="S1204"/>
      <c r="T1204"/>
    </row>
    <row r="1205" spans="8:20" ht="14.5" x14ac:dyDescent="0.35">
      <c r="H1205"/>
      <c r="I1205"/>
      <c r="J1205"/>
      <c r="K1205"/>
      <c r="L1205"/>
      <c r="M1205"/>
      <c r="O1205"/>
      <c r="P1205"/>
      <c r="Q1205"/>
      <c r="R1205"/>
      <c r="S1205"/>
      <c r="T1205"/>
    </row>
    <row r="1206" spans="8:20" ht="14.5" x14ac:dyDescent="0.35">
      <c r="H1206"/>
      <c r="I1206"/>
      <c r="J1206"/>
      <c r="K1206"/>
      <c r="L1206"/>
      <c r="M1206"/>
      <c r="O1206"/>
      <c r="P1206"/>
      <c r="Q1206"/>
      <c r="R1206"/>
      <c r="S1206"/>
      <c r="T1206"/>
    </row>
    <row r="1207" spans="8:20" ht="14.5" x14ac:dyDescent="0.35">
      <c r="H1207"/>
      <c r="I1207"/>
      <c r="J1207"/>
      <c r="K1207"/>
      <c r="L1207"/>
      <c r="M1207"/>
      <c r="O1207"/>
      <c r="P1207"/>
      <c r="Q1207"/>
      <c r="R1207"/>
      <c r="S1207"/>
      <c r="T1207"/>
    </row>
    <row r="1208" spans="8:20" ht="14.5" x14ac:dyDescent="0.35">
      <c r="H1208"/>
      <c r="I1208"/>
      <c r="J1208"/>
      <c r="K1208"/>
      <c r="L1208"/>
      <c r="M1208"/>
      <c r="O1208"/>
      <c r="P1208"/>
      <c r="Q1208"/>
      <c r="R1208"/>
      <c r="S1208"/>
      <c r="T1208"/>
    </row>
    <row r="1209" spans="8:20" ht="14.5" x14ac:dyDescent="0.35">
      <c r="H1209"/>
      <c r="I1209"/>
      <c r="J1209"/>
      <c r="K1209"/>
      <c r="L1209"/>
      <c r="M1209"/>
      <c r="O1209"/>
      <c r="P1209"/>
      <c r="Q1209"/>
      <c r="R1209"/>
      <c r="S1209"/>
      <c r="T1209"/>
    </row>
    <row r="1210" spans="8:20" ht="14.5" x14ac:dyDescent="0.35">
      <c r="H1210"/>
      <c r="I1210"/>
      <c r="J1210"/>
      <c r="K1210"/>
      <c r="L1210"/>
      <c r="M1210"/>
      <c r="O1210"/>
      <c r="P1210"/>
      <c r="Q1210"/>
      <c r="R1210"/>
      <c r="S1210"/>
      <c r="T1210"/>
    </row>
    <row r="1211" spans="8:20" ht="14.5" x14ac:dyDescent="0.35">
      <c r="H1211"/>
      <c r="I1211"/>
      <c r="J1211"/>
      <c r="K1211"/>
      <c r="L1211"/>
      <c r="M1211"/>
      <c r="O1211"/>
      <c r="P1211"/>
      <c r="Q1211"/>
      <c r="R1211"/>
      <c r="S1211"/>
      <c r="T1211"/>
    </row>
    <row r="1212" spans="8:20" ht="14.5" x14ac:dyDescent="0.35">
      <c r="H1212"/>
      <c r="I1212"/>
      <c r="J1212"/>
      <c r="K1212"/>
      <c r="L1212"/>
      <c r="M1212"/>
      <c r="O1212"/>
      <c r="P1212"/>
      <c r="Q1212"/>
      <c r="R1212"/>
      <c r="S1212"/>
      <c r="T1212"/>
    </row>
    <row r="1213" spans="8:20" ht="14.5" x14ac:dyDescent="0.35">
      <c r="H1213"/>
      <c r="I1213"/>
      <c r="J1213"/>
      <c r="K1213"/>
      <c r="L1213"/>
      <c r="M1213"/>
      <c r="O1213"/>
      <c r="P1213"/>
      <c r="Q1213"/>
      <c r="R1213"/>
      <c r="S1213"/>
      <c r="T1213"/>
    </row>
    <row r="1214" spans="8:20" ht="14.5" x14ac:dyDescent="0.35">
      <c r="H1214"/>
      <c r="I1214"/>
      <c r="J1214"/>
      <c r="K1214"/>
      <c r="L1214"/>
      <c r="M1214"/>
      <c r="O1214"/>
      <c r="P1214"/>
      <c r="Q1214"/>
      <c r="R1214"/>
      <c r="S1214"/>
      <c r="T1214"/>
    </row>
    <row r="1215" spans="8:20" ht="14.5" x14ac:dyDescent="0.35">
      <c r="H1215"/>
      <c r="I1215"/>
      <c r="J1215"/>
      <c r="K1215"/>
      <c r="L1215"/>
      <c r="M1215"/>
      <c r="O1215"/>
      <c r="P1215"/>
      <c r="Q1215"/>
      <c r="R1215"/>
      <c r="S1215"/>
      <c r="T1215"/>
    </row>
    <row r="1216" spans="8:20" ht="14.5" x14ac:dyDescent="0.35">
      <c r="H1216"/>
      <c r="I1216"/>
      <c r="J1216"/>
      <c r="K1216"/>
      <c r="L1216"/>
      <c r="M1216"/>
      <c r="O1216"/>
      <c r="P1216"/>
      <c r="Q1216"/>
      <c r="R1216"/>
      <c r="S1216"/>
      <c r="T1216"/>
    </row>
    <row r="1217" spans="8:20" ht="14.5" x14ac:dyDescent="0.35">
      <c r="H1217"/>
      <c r="I1217"/>
      <c r="J1217"/>
      <c r="K1217"/>
      <c r="L1217"/>
      <c r="M1217"/>
      <c r="O1217"/>
      <c r="P1217"/>
      <c r="Q1217"/>
      <c r="R1217"/>
      <c r="S1217"/>
      <c r="T1217"/>
    </row>
    <row r="1218" spans="8:20" ht="14.5" x14ac:dyDescent="0.35">
      <c r="H1218"/>
      <c r="I1218"/>
      <c r="J1218"/>
      <c r="K1218"/>
      <c r="L1218"/>
      <c r="M1218"/>
      <c r="O1218"/>
      <c r="P1218"/>
      <c r="Q1218"/>
      <c r="R1218"/>
      <c r="S1218"/>
      <c r="T1218"/>
    </row>
    <row r="1219" spans="8:20" ht="14.5" x14ac:dyDescent="0.35">
      <c r="H1219"/>
      <c r="I1219"/>
      <c r="J1219"/>
      <c r="K1219"/>
      <c r="L1219"/>
      <c r="M1219"/>
      <c r="O1219"/>
      <c r="P1219"/>
      <c r="Q1219"/>
      <c r="R1219"/>
      <c r="S1219"/>
      <c r="T1219"/>
    </row>
    <row r="1220" spans="8:20" ht="14.5" x14ac:dyDescent="0.35">
      <c r="H1220"/>
      <c r="I1220"/>
      <c r="J1220"/>
      <c r="K1220"/>
      <c r="L1220"/>
      <c r="M1220"/>
      <c r="O1220"/>
      <c r="P1220"/>
      <c r="Q1220"/>
      <c r="R1220"/>
      <c r="S1220"/>
      <c r="T1220"/>
    </row>
    <row r="1221" spans="8:20" ht="14.5" x14ac:dyDescent="0.35">
      <c r="H1221"/>
      <c r="I1221"/>
      <c r="J1221"/>
      <c r="K1221"/>
      <c r="L1221"/>
      <c r="M1221"/>
      <c r="O1221"/>
      <c r="P1221"/>
      <c r="Q1221"/>
      <c r="R1221"/>
      <c r="S1221"/>
      <c r="T1221"/>
    </row>
    <row r="1222" spans="8:20" ht="14.5" x14ac:dyDescent="0.35">
      <c r="H1222"/>
      <c r="I1222"/>
      <c r="J1222"/>
      <c r="K1222"/>
      <c r="L1222"/>
      <c r="M1222"/>
      <c r="O1222"/>
      <c r="P1222"/>
      <c r="Q1222"/>
      <c r="R1222"/>
      <c r="S1222"/>
      <c r="T1222"/>
    </row>
    <row r="1223" spans="8:20" ht="14.5" x14ac:dyDescent="0.35">
      <c r="H1223"/>
      <c r="I1223"/>
      <c r="J1223"/>
      <c r="K1223"/>
      <c r="L1223"/>
      <c r="M1223"/>
      <c r="O1223"/>
      <c r="P1223"/>
      <c r="Q1223"/>
      <c r="R1223"/>
      <c r="S1223"/>
      <c r="T1223"/>
    </row>
    <row r="1224" spans="8:20" ht="14.5" x14ac:dyDescent="0.35">
      <c r="H1224"/>
      <c r="I1224"/>
      <c r="J1224"/>
      <c r="K1224"/>
      <c r="L1224"/>
      <c r="M1224"/>
      <c r="O1224"/>
      <c r="P1224"/>
      <c r="Q1224"/>
      <c r="R1224"/>
      <c r="S1224"/>
      <c r="T1224"/>
    </row>
    <row r="1225" spans="8:20" ht="14.5" x14ac:dyDescent="0.35">
      <c r="H1225"/>
      <c r="I1225"/>
      <c r="J1225"/>
      <c r="K1225"/>
      <c r="L1225"/>
      <c r="M1225"/>
      <c r="O1225"/>
      <c r="P1225"/>
      <c r="Q1225"/>
      <c r="R1225"/>
      <c r="S1225"/>
      <c r="T1225"/>
    </row>
    <row r="1226" spans="8:20" ht="14.5" x14ac:dyDescent="0.35">
      <c r="H1226"/>
      <c r="I1226"/>
      <c r="J1226"/>
      <c r="K1226"/>
      <c r="L1226"/>
      <c r="M1226"/>
      <c r="O1226"/>
      <c r="P1226"/>
      <c r="Q1226"/>
      <c r="R1226"/>
      <c r="S1226"/>
      <c r="T1226"/>
    </row>
    <row r="1227" spans="8:20" ht="14.5" x14ac:dyDescent="0.35">
      <c r="H1227"/>
      <c r="I1227"/>
      <c r="J1227"/>
      <c r="K1227"/>
      <c r="L1227"/>
      <c r="M1227"/>
      <c r="O1227"/>
      <c r="P1227"/>
      <c r="Q1227"/>
      <c r="R1227"/>
      <c r="S1227"/>
      <c r="T1227"/>
    </row>
    <row r="1228" spans="8:20" ht="14.5" x14ac:dyDescent="0.35">
      <c r="H1228"/>
      <c r="I1228"/>
      <c r="J1228"/>
      <c r="K1228"/>
      <c r="L1228"/>
      <c r="M1228"/>
      <c r="O1228"/>
      <c r="P1228"/>
      <c r="Q1228"/>
      <c r="R1228"/>
      <c r="S1228"/>
      <c r="T1228"/>
    </row>
    <row r="1229" spans="8:20" ht="14.5" x14ac:dyDescent="0.35">
      <c r="H1229"/>
      <c r="I1229"/>
      <c r="J1229"/>
      <c r="K1229"/>
      <c r="L1229"/>
      <c r="M1229"/>
      <c r="O1229"/>
      <c r="P1229"/>
      <c r="Q1229"/>
      <c r="R1229"/>
      <c r="S1229"/>
      <c r="T1229"/>
    </row>
    <row r="1230" spans="8:20" ht="14.5" x14ac:dyDescent="0.35">
      <c r="H1230"/>
      <c r="I1230"/>
      <c r="J1230"/>
      <c r="K1230"/>
      <c r="L1230"/>
      <c r="M1230"/>
      <c r="O1230"/>
      <c r="P1230"/>
      <c r="Q1230"/>
      <c r="R1230"/>
      <c r="S1230"/>
      <c r="T1230"/>
    </row>
    <row r="1231" spans="8:20" ht="14.5" x14ac:dyDescent="0.35">
      <c r="H1231"/>
      <c r="I1231"/>
      <c r="J1231"/>
      <c r="K1231"/>
      <c r="L1231"/>
      <c r="M1231"/>
      <c r="O1231"/>
      <c r="P1231"/>
      <c r="Q1231"/>
      <c r="R1231"/>
      <c r="S1231"/>
      <c r="T1231"/>
    </row>
    <row r="1232" spans="8:20" ht="14.5" x14ac:dyDescent="0.35">
      <c r="H1232"/>
      <c r="I1232"/>
      <c r="J1232"/>
      <c r="K1232"/>
      <c r="L1232"/>
      <c r="M1232"/>
      <c r="O1232"/>
      <c r="P1232"/>
      <c r="Q1232"/>
      <c r="R1232"/>
      <c r="S1232"/>
      <c r="T1232"/>
    </row>
    <row r="1233" spans="8:20" ht="14.5" x14ac:dyDescent="0.35">
      <c r="H1233"/>
      <c r="I1233"/>
      <c r="J1233"/>
      <c r="K1233"/>
      <c r="L1233"/>
      <c r="M1233"/>
      <c r="O1233"/>
      <c r="P1233"/>
      <c r="Q1233"/>
      <c r="R1233"/>
      <c r="S1233"/>
      <c r="T1233"/>
    </row>
    <row r="1234" spans="8:20" ht="14.5" x14ac:dyDescent="0.35">
      <c r="H1234"/>
      <c r="I1234"/>
      <c r="J1234"/>
      <c r="K1234"/>
      <c r="L1234"/>
      <c r="M1234"/>
      <c r="O1234"/>
      <c r="P1234"/>
      <c r="Q1234"/>
      <c r="R1234"/>
      <c r="S1234"/>
      <c r="T1234"/>
    </row>
    <row r="1235" spans="8:20" ht="14.5" x14ac:dyDescent="0.35">
      <c r="H1235"/>
      <c r="I1235"/>
      <c r="J1235"/>
      <c r="K1235"/>
      <c r="L1235"/>
      <c r="M1235"/>
      <c r="O1235"/>
      <c r="P1235"/>
      <c r="Q1235"/>
      <c r="R1235"/>
      <c r="S1235"/>
      <c r="T1235"/>
    </row>
    <row r="1236" spans="8:20" ht="14.5" x14ac:dyDescent="0.35">
      <c r="H1236"/>
      <c r="I1236"/>
      <c r="J1236"/>
      <c r="K1236"/>
      <c r="L1236"/>
      <c r="M1236"/>
      <c r="O1236"/>
      <c r="P1236"/>
      <c r="Q1236"/>
      <c r="R1236"/>
      <c r="S1236"/>
      <c r="T1236"/>
    </row>
    <row r="1237" spans="8:20" ht="14.5" x14ac:dyDescent="0.35">
      <c r="H1237"/>
      <c r="I1237"/>
      <c r="J1237"/>
      <c r="K1237"/>
      <c r="L1237"/>
      <c r="M1237"/>
      <c r="O1237"/>
      <c r="P1237"/>
      <c r="Q1237"/>
      <c r="R1237"/>
      <c r="S1237"/>
      <c r="T1237"/>
    </row>
    <row r="1238" spans="8:20" ht="14.5" x14ac:dyDescent="0.35">
      <c r="H1238"/>
      <c r="I1238"/>
      <c r="J1238"/>
      <c r="K1238"/>
      <c r="L1238"/>
      <c r="M1238"/>
      <c r="O1238"/>
      <c r="P1238"/>
      <c r="Q1238"/>
      <c r="R1238"/>
      <c r="S1238"/>
      <c r="T1238"/>
    </row>
    <row r="1239" spans="8:20" ht="14.5" x14ac:dyDescent="0.35">
      <c r="H1239"/>
      <c r="I1239"/>
      <c r="J1239"/>
      <c r="K1239"/>
      <c r="L1239"/>
      <c r="M1239"/>
      <c r="O1239"/>
      <c r="P1239"/>
      <c r="Q1239"/>
      <c r="R1239"/>
      <c r="S1239"/>
      <c r="T1239"/>
    </row>
    <row r="1240" spans="8:20" ht="14.5" x14ac:dyDescent="0.35">
      <c r="H1240"/>
      <c r="I1240"/>
      <c r="J1240"/>
      <c r="K1240"/>
      <c r="L1240"/>
      <c r="M1240"/>
      <c r="O1240"/>
      <c r="P1240"/>
      <c r="Q1240"/>
      <c r="R1240"/>
      <c r="S1240"/>
      <c r="T1240"/>
    </row>
    <row r="1241" spans="8:20" ht="14.5" x14ac:dyDescent="0.35">
      <c r="H1241"/>
      <c r="I1241"/>
      <c r="J1241"/>
      <c r="K1241"/>
      <c r="L1241"/>
      <c r="M1241"/>
      <c r="O1241"/>
      <c r="P1241"/>
      <c r="Q1241"/>
      <c r="R1241"/>
      <c r="S1241"/>
      <c r="T1241"/>
    </row>
    <row r="1242" spans="8:20" ht="14.5" x14ac:dyDescent="0.35">
      <c r="H1242"/>
      <c r="I1242"/>
      <c r="J1242"/>
      <c r="K1242"/>
      <c r="L1242"/>
      <c r="M1242"/>
      <c r="O1242"/>
      <c r="P1242"/>
      <c r="Q1242"/>
      <c r="R1242"/>
      <c r="S1242"/>
      <c r="T1242"/>
    </row>
    <row r="1243" spans="8:20" ht="14.5" x14ac:dyDescent="0.35">
      <c r="H1243"/>
      <c r="I1243"/>
      <c r="J1243"/>
      <c r="K1243"/>
      <c r="L1243"/>
      <c r="M1243"/>
      <c r="O1243"/>
      <c r="P1243"/>
      <c r="Q1243"/>
      <c r="R1243"/>
      <c r="S1243"/>
      <c r="T1243"/>
    </row>
    <row r="1244" spans="8:20" ht="14.5" x14ac:dyDescent="0.35">
      <c r="H1244"/>
      <c r="I1244"/>
      <c r="J1244"/>
      <c r="K1244"/>
      <c r="L1244"/>
      <c r="M1244"/>
      <c r="O1244"/>
      <c r="P1244"/>
      <c r="Q1244"/>
      <c r="R1244"/>
      <c r="S1244"/>
      <c r="T1244"/>
    </row>
    <row r="1245" spans="8:20" ht="14.5" x14ac:dyDescent="0.35">
      <c r="H1245"/>
      <c r="I1245"/>
      <c r="J1245"/>
      <c r="K1245"/>
      <c r="L1245"/>
      <c r="M1245"/>
      <c r="O1245"/>
      <c r="P1245"/>
      <c r="Q1245"/>
      <c r="R1245"/>
      <c r="S1245"/>
      <c r="T1245"/>
    </row>
    <row r="1246" spans="8:20" ht="14.5" x14ac:dyDescent="0.35">
      <c r="H1246"/>
      <c r="I1246"/>
      <c r="J1246"/>
      <c r="K1246"/>
      <c r="L1246"/>
      <c r="M1246"/>
      <c r="O1246"/>
      <c r="P1246"/>
      <c r="Q1246"/>
      <c r="R1246"/>
      <c r="S1246"/>
      <c r="T1246"/>
    </row>
    <row r="1247" spans="8:20" ht="14.5" x14ac:dyDescent="0.35">
      <c r="H1247"/>
      <c r="I1247"/>
      <c r="J1247"/>
      <c r="K1247"/>
      <c r="L1247"/>
      <c r="M1247"/>
      <c r="O1247"/>
      <c r="P1247"/>
      <c r="Q1247"/>
      <c r="R1247"/>
      <c r="S1247"/>
      <c r="T1247"/>
    </row>
    <row r="1248" spans="8:20" ht="14.5" x14ac:dyDescent="0.35">
      <c r="H1248"/>
      <c r="I1248"/>
      <c r="J1248"/>
      <c r="K1248"/>
      <c r="L1248"/>
      <c r="M1248"/>
      <c r="O1248"/>
      <c r="P1248"/>
      <c r="Q1248"/>
      <c r="R1248"/>
      <c r="S1248"/>
      <c r="T1248"/>
    </row>
    <row r="1249" spans="8:20" ht="14.5" x14ac:dyDescent="0.35">
      <c r="H1249"/>
      <c r="I1249"/>
      <c r="J1249"/>
      <c r="K1249"/>
      <c r="L1249"/>
      <c r="M1249"/>
      <c r="O1249"/>
      <c r="P1249"/>
      <c r="Q1249"/>
      <c r="R1249"/>
      <c r="S1249"/>
      <c r="T1249"/>
    </row>
    <row r="1250" spans="8:20" ht="14.5" x14ac:dyDescent="0.35">
      <c r="H1250"/>
      <c r="I1250"/>
      <c r="J1250"/>
      <c r="K1250"/>
      <c r="L1250"/>
      <c r="M1250"/>
      <c r="O1250"/>
      <c r="P1250"/>
      <c r="Q1250"/>
      <c r="R1250"/>
      <c r="S1250"/>
      <c r="T1250"/>
    </row>
    <row r="1251" spans="8:20" ht="14.5" x14ac:dyDescent="0.35">
      <c r="H1251"/>
      <c r="I1251"/>
      <c r="J1251"/>
      <c r="K1251"/>
      <c r="L1251"/>
      <c r="M1251"/>
      <c r="O1251"/>
      <c r="P1251"/>
      <c r="Q1251"/>
      <c r="R1251"/>
      <c r="S1251"/>
      <c r="T1251"/>
    </row>
    <row r="1252" spans="8:20" ht="14.5" x14ac:dyDescent="0.35">
      <c r="H1252"/>
      <c r="I1252"/>
      <c r="J1252"/>
      <c r="K1252"/>
      <c r="L1252"/>
      <c r="M1252"/>
      <c r="O1252"/>
      <c r="P1252"/>
      <c r="Q1252"/>
      <c r="R1252"/>
      <c r="S1252"/>
      <c r="T1252"/>
    </row>
    <row r="1253" spans="8:20" ht="14.5" x14ac:dyDescent="0.35">
      <c r="H1253"/>
      <c r="I1253"/>
      <c r="J1253"/>
      <c r="K1253"/>
      <c r="L1253"/>
      <c r="M1253"/>
      <c r="O1253"/>
      <c r="P1253"/>
      <c r="Q1253"/>
      <c r="R1253"/>
      <c r="S1253"/>
      <c r="T1253"/>
    </row>
    <row r="1254" spans="8:20" ht="14.5" x14ac:dyDescent="0.35">
      <c r="H1254"/>
      <c r="I1254"/>
      <c r="J1254"/>
      <c r="K1254"/>
      <c r="L1254"/>
      <c r="M1254"/>
      <c r="O1254"/>
      <c r="P1254"/>
      <c r="Q1254"/>
      <c r="R1254"/>
      <c r="S1254"/>
      <c r="T1254"/>
    </row>
    <row r="1255" spans="8:20" ht="14.5" x14ac:dyDescent="0.35">
      <c r="H1255"/>
      <c r="I1255"/>
      <c r="J1255"/>
      <c r="K1255"/>
      <c r="L1255"/>
      <c r="M1255"/>
      <c r="O1255"/>
      <c r="P1255"/>
      <c r="Q1255"/>
      <c r="R1255"/>
      <c r="S1255"/>
      <c r="T1255"/>
    </row>
    <row r="1256" spans="8:20" ht="14.5" x14ac:dyDescent="0.35">
      <c r="H1256"/>
      <c r="I1256"/>
      <c r="J1256"/>
      <c r="K1256"/>
      <c r="L1256"/>
      <c r="M1256"/>
      <c r="O1256"/>
      <c r="P1256"/>
      <c r="Q1256"/>
      <c r="R1256"/>
      <c r="S1256"/>
      <c r="T1256"/>
    </row>
    <row r="1257" spans="8:20" ht="14.5" x14ac:dyDescent="0.35">
      <c r="H1257"/>
      <c r="I1257"/>
      <c r="J1257"/>
      <c r="K1257"/>
      <c r="L1257"/>
      <c r="M1257"/>
      <c r="O1257"/>
      <c r="P1257"/>
      <c r="Q1257"/>
      <c r="R1257"/>
      <c r="S1257"/>
      <c r="T1257"/>
    </row>
    <row r="1258" spans="8:20" ht="14.5" x14ac:dyDescent="0.35">
      <c r="H1258"/>
      <c r="I1258"/>
      <c r="J1258"/>
      <c r="K1258"/>
      <c r="L1258"/>
      <c r="M1258"/>
      <c r="O1258"/>
      <c r="P1258"/>
      <c r="Q1258"/>
      <c r="R1258"/>
      <c r="S1258"/>
      <c r="T1258"/>
    </row>
    <row r="1259" spans="8:20" ht="14.5" x14ac:dyDescent="0.35">
      <c r="H1259"/>
      <c r="I1259"/>
      <c r="J1259"/>
      <c r="K1259"/>
      <c r="L1259"/>
      <c r="M1259"/>
      <c r="O1259"/>
      <c r="P1259"/>
      <c r="Q1259"/>
      <c r="R1259"/>
      <c r="S1259"/>
      <c r="T1259"/>
    </row>
    <row r="1260" spans="8:20" ht="14.5" x14ac:dyDescent="0.35">
      <c r="H1260"/>
      <c r="I1260"/>
      <c r="J1260"/>
      <c r="K1260"/>
      <c r="L1260"/>
      <c r="M1260"/>
      <c r="O1260"/>
      <c r="P1260"/>
      <c r="Q1260"/>
      <c r="R1260"/>
      <c r="S1260"/>
      <c r="T1260"/>
    </row>
    <row r="1261" spans="8:20" ht="14.5" x14ac:dyDescent="0.35">
      <c r="H1261"/>
      <c r="I1261"/>
      <c r="J1261"/>
      <c r="K1261"/>
      <c r="L1261"/>
      <c r="M1261"/>
      <c r="O1261"/>
      <c r="P1261"/>
      <c r="Q1261"/>
      <c r="R1261"/>
      <c r="S1261"/>
      <c r="T1261"/>
    </row>
    <row r="1262" spans="8:20" ht="14.5" x14ac:dyDescent="0.35">
      <c r="H1262"/>
      <c r="I1262"/>
      <c r="J1262"/>
      <c r="K1262"/>
      <c r="L1262"/>
      <c r="M1262"/>
      <c r="O1262"/>
      <c r="P1262"/>
      <c r="Q1262"/>
      <c r="R1262"/>
      <c r="S1262"/>
      <c r="T1262"/>
    </row>
    <row r="1263" spans="8:20" ht="14.5" x14ac:dyDescent="0.35">
      <c r="H1263"/>
      <c r="I1263"/>
      <c r="J1263"/>
      <c r="K1263"/>
      <c r="L1263"/>
      <c r="M1263"/>
      <c r="O1263"/>
      <c r="P1263"/>
      <c r="Q1263"/>
      <c r="R1263"/>
      <c r="S1263"/>
      <c r="T1263"/>
    </row>
    <row r="1264" spans="8:20" ht="14.5" x14ac:dyDescent="0.35">
      <c r="H1264"/>
      <c r="I1264"/>
      <c r="J1264"/>
      <c r="K1264"/>
      <c r="L1264"/>
      <c r="M1264"/>
      <c r="O1264"/>
      <c r="P1264"/>
      <c r="Q1264"/>
      <c r="R1264"/>
      <c r="S1264"/>
      <c r="T1264"/>
    </row>
    <row r="1265" spans="8:20" ht="14.5" x14ac:dyDescent="0.35">
      <c r="H1265"/>
      <c r="I1265"/>
      <c r="J1265"/>
      <c r="K1265"/>
      <c r="L1265"/>
      <c r="M1265"/>
      <c r="O1265"/>
      <c r="P1265"/>
      <c r="Q1265"/>
      <c r="R1265"/>
      <c r="S1265"/>
      <c r="T1265"/>
    </row>
    <row r="1266" spans="8:20" ht="14.5" x14ac:dyDescent="0.35">
      <c r="H1266"/>
      <c r="I1266"/>
      <c r="J1266"/>
      <c r="K1266"/>
      <c r="L1266"/>
      <c r="M1266"/>
      <c r="O1266"/>
      <c r="P1266"/>
      <c r="Q1266"/>
      <c r="R1266"/>
      <c r="S1266"/>
      <c r="T1266"/>
    </row>
    <row r="1267" spans="8:20" ht="14.5" x14ac:dyDescent="0.35">
      <c r="H1267"/>
      <c r="I1267"/>
      <c r="J1267"/>
      <c r="K1267"/>
      <c r="L1267"/>
      <c r="M1267"/>
      <c r="O1267"/>
      <c r="P1267"/>
      <c r="Q1267"/>
      <c r="R1267"/>
      <c r="S1267"/>
      <c r="T1267"/>
    </row>
    <row r="1268" spans="8:20" ht="14.5" x14ac:dyDescent="0.35">
      <c r="H1268"/>
      <c r="I1268"/>
      <c r="J1268"/>
      <c r="K1268"/>
      <c r="L1268"/>
      <c r="M1268"/>
      <c r="O1268"/>
      <c r="P1268"/>
      <c r="Q1268"/>
      <c r="R1268"/>
      <c r="S1268"/>
      <c r="T1268"/>
    </row>
    <row r="1269" spans="8:20" ht="14.5" x14ac:dyDescent="0.35">
      <c r="H1269"/>
      <c r="I1269"/>
      <c r="J1269"/>
      <c r="K1269"/>
      <c r="L1269"/>
      <c r="M1269"/>
      <c r="O1269"/>
      <c r="P1269"/>
      <c r="Q1269"/>
      <c r="R1269"/>
      <c r="S1269"/>
      <c r="T1269"/>
    </row>
    <row r="1270" spans="8:20" ht="14.5" x14ac:dyDescent="0.35">
      <c r="H1270"/>
      <c r="I1270"/>
      <c r="J1270"/>
      <c r="K1270"/>
      <c r="L1270"/>
      <c r="M1270"/>
      <c r="O1270"/>
      <c r="P1270"/>
      <c r="Q1270"/>
      <c r="R1270"/>
      <c r="S1270"/>
      <c r="T1270"/>
    </row>
    <row r="1271" spans="8:20" ht="14.5" x14ac:dyDescent="0.35">
      <c r="H1271"/>
      <c r="I1271"/>
      <c r="J1271"/>
      <c r="K1271"/>
      <c r="L1271"/>
      <c r="M1271"/>
      <c r="O1271"/>
      <c r="P1271"/>
      <c r="Q1271"/>
      <c r="R1271"/>
      <c r="S1271"/>
      <c r="T1271"/>
    </row>
    <row r="1272" spans="8:20" ht="14.5" x14ac:dyDescent="0.35">
      <c r="H1272"/>
      <c r="I1272"/>
      <c r="J1272"/>
      <c r="K1272"/>
      <c r="L1272"/>
      <c r="M1272"/>
      <c r="O1272"/>
      <c r="P1272"/>
      <c r="Q1272"/>
      <c r="R1272"/>
      <c r="S1272"/>
      <c r="T1272"/>
    </row>
    <row r="1273" spans="8:20" ht="14.5" x14ac:dyDescent="0.35">
      <c r="H1273"/>
      <c r="I1273"/>
      <c r="J1273"/>
      <c r="K1273"/>
      <c r="L1273"/>
      <c r="M1273"/>
      <c r="O1273"/>
      <c r="P1273"/>
      <c r="Q1273"/>
      <c r="R1273"/>
      <c r="S1273"/>
      <c r="T1273"/>
    </row>
    <row r="1274" spans="8:20" ht="14.5" x14ac:dyDescent="0.35">
      <c r="H1274"/>
      <c r="I1274"/>
      <c r="J1274"/>
      <c r="K1274"/>
      <c r="L1274"/>
      <c r="M1274"/>
      <c r="O1274"/>
      <c r="P1274"/>
      <c r="Q1274"/>
      <c r="R1274"/>
      <c r="S1274"/>
      <c r="T1274"/>
    </row>
    <row r="1275" spans="8:20" ht="14.5" x14ac:dyDescent="0.35">
      <c r="H1275"/>
      <c r="I1275"/>
      <c r="J1275"/>
      <c r="K1275"/>
      <c r="L1275"/>
      <c r="M1275"/>
      <c r="O1275"/>
      <c r="P1275"/>
      <c r="Q1275"/>
      <c r="R1275"/>
      <c r="S1275"/>
      <c r="T1275"/>
    </row>
    <row r="1276" spans="8:20" ht="14.5" x14ac:dyDescent="0.35">
      <c r="H1276"/>
      <c r="I1276"/>
      <c r="J1276"/>
      <c r="K1276"/>
      <c r="L1276"/>
      <c r="M1276"/>
      <c r="O1276"/>
      <c r="P1276"/>
      <c r="Q1276"/>
      <c r="R1276"/>
      <c r="S1276"/>
      <c r="T1276"/>
    </row>
    <row r="1277" spans="8:20" ht="14.5" x14ac:dyDescent="0.35">
      <c r="H1277"/>
      <c r="I1277"/>
      <c r="J1277"/>
      <c r="K1277"/>
      <c r="L1277"/>
      <c r="M1277"/>
      <c r="O1277"/>
      <c r="P1277"/>
      <c r="Q1277"/>
      <c r="R1277"/>
      <c r="S1277"/>
      <c r="T1277"/>
    </row>
    <row r="1278" spans="8:20" ht="14.5" x14ac:dyDescent="0.35">
      <c r="H1278"/>
      <c r="I1278"/>
      <c r="J1278"/>
      <c r="K1278"/>
      <c r="L1278"/>
      <c r="M1278"/>
      <c r="O1278"/>
      <c r="P1278"/>
      <c r="Q1278"/>
      <c r="R1278"/>
      <c r="S1278"/>
      <c r="T1278"/>
    </row>
    <row r="1279" spans="8:20" ht="14.5" x14ac:dyDescent="0.35">
      <c r="H1279"/>
      <c r="I1279"/>
      <c r="J1279"/>
      <c r="K1279"/>
      <c r="L1279"/>
      <c r="M1279"/>
      <c r="O1279"/>
      <c r="P1279"/>
      <c r="Q1279"/>
      <c r="R1279"/>
      <c r="S1279"/>
      <c r="T1279"/>
    </row>
    <row r="1280" spans="8:20" ht="14.5" x14ac:dyDescent="0.35">
      <c r="H1280"/>
      <c r="I1280"/>
      <c r="J1280"/>
      <c r="K1280"/>
      <c r="L1280"/>
      <c r="M1280"/>
      <c r="O1280"/>
      <c r="P1280"/>
      <c r="Q1280"/>
      <c r="R1280"/>
      <c r="S1280"/>
      <c r="T1280"/>
    </row>
    <row r="1281" spans="8:20" ht="14.5" x14ac:dyDescent="0.35">
      <c r="H1281"/>
      <c r="I1281"/>
      <c r="J1281"/>
      <c r="K1281"/>
      <c r="L1281"/>
      <c r="M1281"/>
      <c r="O1281"/>
      <c r="P1281"/>
      <c r="Q1281"/>
      <c r="R1281"/>
      <c r="S1281"/>
      <c r="T1281"/>
    </row>
    <row r="1282" spans="8:20" ht="14.5" x14ac:dyDescent="0.35">
      <c r="H1282"/>
      <c r="I1282"/>
      <c r="J1282"/>
      <c r="K1282"/>
      <c r="L1282"/>
      <c r="M1282"/>
      <c r="O1282"/>
      <c r="P1282"/>
      <c r="Q1282"/>
      <c r="R1282"/>
      <c r="S1282"/>
      <c r="T1282"/>
    </row>
    <row r="1283" spans="8:20" ht="14.5" x14ac:dyDescent="0.35">
      <c r="H1283"/>
      <c r="I1283"/>
      <c r="J1283"/>
      <c r="K1283"/>
      <c r="L1283"/>
      <c r="M1283"/>
      <c r="O1283"/>
      <c r="P1283"/>
      <c r="Q1283"/>
      <c r="R1283"/>
      <c r="S1283"/>
      <c r="T1283"/>
    </row>
    <row r="1284" spans="8:20" ht="14.5" x14ac:dyDescent="0.35">
      <c r="H1284"/>
      <c r="I1284"/>
      <c r="J1284"/>
      <c r="K1284"/>
      <c r="L1284"/>
      <c r="M1284"/>
      <c r="O1284"/>
      <c r="P1284"/>
      <c r="Q1284"/>
      <c r="R1284"/>
      <c r="S1284"/>
      <c r="T1284"/>
    </row>
    <row r="1285" spans="8:20" ht="14.5" x14ac:dyDescent="0.35">
      <c r="H1285"/>
      <c r="I1285"/>
      <c r="J1285"/>
      <c r="K1285"/>
      <c r="L1285"/>
      <c r="M1285"/>
      <c r="O1285"/>
      <c r="P1285"/>
      <c r="Q1285"/>
      <c r="R1285"/>
      <c r="S1285"/>
      <c r="T1285"/>
    </row>
    <row r="1286" spans="8:20" ht="14.5" x14ac:dyDescent="0.35">
      <c r="H1286"/>
      <c r="I1286"/>
      <c r="J1286"/>
      <c r="K1286"/>
      <c r="L1286"/>
      <c r="M1286"/>
      <c r="O1286"/>
      <c r="P1286"/>
      <c r="Q1286"/>
      <c r="R1286"/>
      <c r="S1286"/>
      <c r="T1286"/>
    </row>
    <row r="1287" spans="8:20" ht="14.5" x14ac:dyDescent="0.35">
      <c r="H1287"/>
      <c r="I1287"/>
      <c r="J1287"/>
      <c r="K1287"/>
      <c r="L1287"/>
      <c r="M1287"/>
      <c r="O1287"/>
      <c r="P1287"/>
      <c r="Q1287"/>
      <c r="R1287"/>
      <c r="S1287"/>
      <c r="T1287"/>
    </row>
    <row r="1288" spans="8:20" ht="14.5" x14ac:dyDescent="0.35">
      <c r="H1288"/>
      <c r="I1288"/>
      <c r="J1288"/>
      <c r="K1288"/>
      <c r="L1288"/>
      <c r="M1288"/>
      <c r="O1288"/>
      <c r="P1288"/>
      <c r="Q1288"/>
      <c r="R1288"/>
      <c r="S1288"/>
      <c r="T1288"/>
    </row>
    <row r="1289" spans="8:20" ht="14.5" x14ac:dyDescent="0.35">
      <c r="H1289"/>
      <c r="I1289"/>
      <c r="J1289"/>
      <c r="K1289"/>
      <c r="L1289"/>
      <c r="M1289"/>
      <c r="O1289"/>
      <c r="P1289"/>
      <c r="Q1289"/>
      <c r="R1289"/>
      <c r="S1289"/>
      <c r="T1289"/>
    </row>
    <row r="1290" spans="8:20" ht="14.5" x14ac:dyDescent="0.35">
      <c r="H1290"/>
      <c r="I1290"/>
      <c r="J1290"/>
      <c r="K1290"/>
      <c r="L1290"/>
      <c r="M1290"/>
      <c r="O1290"/>
      <c r="P1290"/>
      <c r="Q1290"/>
      <c r="R1290"/>
      <c r="S1290"/>
      <c r="T1290"/>
    </row>
    <row r="1291" spans="8:20" ht="14.5" x14ac:dyDescent="0.35">
      <c r="H1291"/>
      <c r="I1291"/>
      <c r="J1291"/>
      <c r="K1291"/>
      <c r="L1291"/>
      <c r="M1291"/>
      <c r="O1291"/>
      <c r="P1291"/>
      <c r="Q1291"/>
      <c r="R1291"/>
      <c r="S1291"/>
      <c r="T1291"/>
    </row>
    <row r="1292" spans="8:20" ht="14.5" x14ac:dyDescent="0.35">
      <c r="H1292"/>
      <c r="I1292"/>
      <c r="J1292"/>
      <c r="K1292"/>
      <c r="L1292"/>
      <c r="M1292"/>
      <c r="O1292"/>
      <c r="P1292"/>
      <c r="Q1292"/>
      <c r="R1292"/>
      <c r="S1292"/>
      <c r="T1292"/>
    </row>
    <row r="1293" spans="8:20" ht="14.5" x14ac:dyDescent="0.35">
      <c r="H1293"/>
      <c r="I1293"/>
      <c r="J1293"/>
      <c r="K1293"/>
      <c r="L1293"/>
      <c r="M1293"/>
      <c r="O1293"/>
      <c r="P1293"/>
      <c r="Q1293"/>
      <c r="R1293"/>
      <c r="S1293"/>
      <c r="T1293"/>
    </row>
    <row r="1294" spans="8:20" ht="14.5" x14ac:dyDescent="0.35">
      <c r="H1294"/>
      <c r="I1294"/>
      <c r="J1294"/>
      <c r="K1294"/>
      <c r="L1294"/>
      <c r="M1294"/>
      <c r="O1294"/>
      <c r="P1294"/>
      <c r="Q1294"/>
      <c r="R1294"/>
      <c r="S1294"/>
      <c r="T1294"/>
    </row>
    <row r="1295" spans="8:20" ht="14.5" x14ac:dyDescent="0.35">
      <c r="H1295"/>
      <c r="I1295"/>
      <c r="J1295"/>
      <c r="K1295"/>
      <c r="L1295"/>
      <c r="M1295"/>
      <c r="O1295"/>
      <c r="P1295"/>
      <c r="Q1295"/>
      <c r="R1295"/>
      <c r="S1295"/>
      <c r="T1295"/>
    </row>
    <row r="1296" spans="8:20" ht="14.5" x14ac:dyDescent="0.35">
      <c r="H1296"/>
      <c r="I1296"/>
      <c r="J1296"/>
      <c r="K1296"/>
      <c r="L1296"/>
      <c r="M1296"/>
      <c r="O1296"/>
      <c r="P1296"/>
      <c r="Q1296"/>
      <c r="R1296"/>
      <c r="S1296"/>
      <c r="T1296"/>
    </row>
    <row r="1297" spans="8:20" ht="14.5" x14ac:dyDescent="0.35">
      <c r="H1297"/>
      <c r="I1297"/>
      <c r="J1297"/>
      <c r="K1297"/>
      <c r="L1297"/>
      <c r="M1297"/>
      <c r="O1297"/>
      <c r="P1297"/>
      <c r="Q1297"/>
      <c r="R1297"/>
      <c r="S1297"/>
      <c r="T1297"/>
    </row>
    <row r="1298" spans="8:20" ht="14.5" x14ac:dyDescent="0.35">
      <c r="H1298"/>
      <c r="I1298"/>
      <c r="J1298"/>
      <c r="K1298"/>
      <c r="L1298"/>
      <c r="M1298"/>
      <c r="O1298"/>
      <c r="P1298"/>
      <c r="Q1298"/>
      <c r="R1298"/>
      <c r="S1298"/>
      <c r="T1298"/>
    </row>
    <row r="1299" spans="8:20" ht="14.5" x14ac:dyDescent="0.35">
      <c r="H1299"/>
      <c r="I1299"/>
      <c r="J1299"/>
      <c r="K1299"/>
      <c r="L1299"/>
      <c r="M1299"/>
      <c r="O1299"/>
      <c r="P1299"/>
      <c r="Q1299"/>
      <c r="R1299"/>
      <c r="S1299"/>
      <c r="T1299"/>
    </row>
    <row r="1300" spans="8:20" ht="14.5" x14ac:dyDescent="0.35">
      <c r="H1300"/>
      <c r="I1300"/>
      <c r="J1300"/>
      <c r="K1300"/>
      <c r="L1300"/>
      <c r="M1300"/>
      <c r="O1300"/>
      <c r="P1300"/>
      <c r="Q1300"/>
      <c r="R1300"/>
      <c r="S1300"/>
      <c r="T1300"/>
    </row>
    <row r="1301" spans="8:20" ht="14.5" x14ac:dyDescent="0.35">
      <c r="H1301"/>
      <c r="I1301"/>
      <c r="J1301"/>
      <c r="K1301"/>
      <c r="L1301"/>
      <c r="M1301"/>
      <c r="O1301"/>
      <c r="P1301"/>
      <c r="Q1301"/>
      <c r="R1301"/>
      <c r="S1301"/>
      <c r="T1301"/>
    </row>
    <row r="1302" spans="8:20" ht="14.5" x14ac:dyDescent="0.35">
      <c r="H1302"/>
      <c r="I1302"/>
      <c r="J1302"/>
      <c r="K1302"/>
      <c r="L1302"/>
      <c r="M1302"/>
      <c r="O1302"/>
      <c r="P1302"/>
      <c r="Q1302"/>
      <c r="R1302"/>
      <c r="S1302"/>
      <c r="T1302"/>
    </row>
    <row r="1303" spans="8:20" ht="14.5" x14ac:dyDescent="0.35">
      <c r="H1303"/>
      <c r="I1303"/>
      <c r="J1303"/>
      <c r="K1303"/>
      <c r="L1303"/>
      <c r="M1303"/>
      <c r="O1303"/>
      <c r="P1303"/>
      <c r="Q1303"/>
      <c r="R1303"/>
      <c r="S1303"/>
      <c r="T1303"/>
    </row>
    <row r="1304" spans="8:20" ht="14.5" x14ac:dyDescent="0.35">
      <c r="H1304"/>
      <c r="I1304"/>
      <c r="J1304"/>
      <c r="K1304"/>
      <c r="L1304"/>
      <c r="M1304"/>
      <c r="O1304"/>
      <c r="P1304"/>
      <c r="Q1304"/>
      <c r="R1304"/>
      <c r="S1304"/>
      <c r="T1304"/>
    </row>
    <row r="1305" spans="8:20" ht="14.5" x14ac:dyDescent="0.35">
      <c r="H1305"/>
      <c r="I1305"/>
      <c r="J1305"/>
      <c r="K1305"/>
      <c r="L1305"/>
      <c r="M1305"/>
      <c r="O1305"/>
      <c r="P1305"/>
      <c r="Q1305"/>
      <c r="R1305"/>
      <c r="S1305"/>
      <c r="T1305"/>
    </row>
    <row r="1306" spans="8:20" ht="14.5" x14ac:dyDescent="0.35">
      <c r="H1306"/>
      <c r="I1306"/>
      <c r="J1306"/>
      <c r="K1306"/>
      <c r="L1306"/>
      <c r="M1306"/>
      <c r="O1306"/>
      <c r="P1306"/>
      <c r="Q1306"/>
      <c r="R1306"/>
      <c r="S1306"/>
      <c r="T1306"/>
    </row>
    <row r="1307" spans="8:20" ht="14.5" x14ac:dyDescent="0.35">
      <c r="H1307"/>
      <c r="I1307"/>
      <c r="J1307"/>
      <c r="K1307"/>
      <c r="L1307"/>
      <c r="M1307"/>
      <c r="O1307"/>
      <c r="P1307"/>
      <c r="Q1307"/>
      <c r="R1307"/>
      <c r="S1307"/>
      <c r="T1307"/>
    </row>
    <row r="1308" spans="8:20" ht="14.5" x14ac:dyDescent="0.35">
      <c r="H1308"/>
      <c r="I1308"/>
      <c r="J1308"/>
      <c r="K1308"/>
      <c r="L1308"/>
      <c r="M1308"/>
      <c r="O1308"/>
      <c r="P1308"/>
      <c r="Q1308"/>
      <c r="R1308"/>
      <c r="S1308"/>
      <c r="T1308"/>
    </row>
    <row r="1309" spans="8:20" ht="14.5" x14ac:dyDescent="0.35">
      <c r="H1309"/>
      <c r="I1309"/>
      <c r="J1309"/>
      <c r="K1309"/>
      <c r="L1309"/>
      <c r="M1309"/>
      <c r="O1309"/>
      <c r="P1309"/>
      <c r="Q1309"/>
      <c r="R1309"/>
      <c r="S1309"/>
      <c r="T1309"/>
    </row>
    <row r="1310" spans="8:20" ht="14.5" x14ac:dyDescent="0.35">
      <c r="H1310"/>
      <c r="I1310"/>
      <c r="J1310"/>
      <c r="K1310"/>
      <c r="L1310"/>
      <c r="M1310"/>
      <c r="O1310"/>
      <c r="P1310"/>
      <c r="Q1310"/>
      <c r="R1310"/>
      <c r="S1310"/>
      <c r="T1310"/>
    </row>
    <row r="1311" spans="8:20" ht="14.5" x14ac:dyDescent="0.35">
      <c r="H1311"/>
      <c r="I1311"/>
      <c r="J1311"/>
      <c r="K1311"/>
      <c r="L1311"/>
      <c r="M1311"/>
      <c r="O1311"/>
      <c r="P1311"/>
      <c r="Q1311"/>
      <c r="R1311"/>
      <c r="S1311"/>
      <c r="T1311"/>
    </row>
    <row r="1312" spans="8:20" ht="14.5" x14ac:dyDescent="0.35">
      <c r="H1312"/>
      <c r="I1312"/>
      <c r="J1312"/>
      <c r="K1312"/>
      <c r="L1312"/>
      <c r="M1312"/>
      <c r="O1312"/>
      <c r="P1312"/>
      <c r="Q1312"/>
      <c r="R1312"/>
      <c r="S1312"/>
      <c r="T1312"/>
    </row>
    <row r="1313" spans="8:20" ht="14.5" x14ac:dyDescent="0.35">
      <c r="H1313"/>
      <c r="I1313"/>
      <c r="J1313"/>
      <c r="K1313"/>
      <c r="L1313"/>
      <c r="M1313"/>
      <c r="O1313"/>
      <c r="P1313"/>
      <c r="Q1313"/>
      <c r="R1313"/>
      <c r="S1313"/>
      <c r="T1313"/>
    </row>
    <row r="1314" spans="8:20" ht="14.5" x14ac:dyDescent="0.35">
      <c r="H1314"/>
      <c r="I1314"/>
      <c r="J1314"/>
      <c r="K1314"/>
      <c r="L1314"/>
      <c r="M1314"/>
      <c r="O1314"/>
      <c r="P1314"/>
      <c r="Q1314"/>
      <c r="R1314"/>
      <c r="S1314"/>
      <c r="T1314"/>
    </row>
    <row r="1315" spans="8:20" ht="14.5" x14ac:dyDescent="0.35">
      <c r="H1315"/>
      <c r="I1315"/>
      <c r="J1315"/>
      <c r="K1315"/>
      <c r="L1315"/>
      <c r="M1315"/>
      <c r="O1315"/>
      <c r="P1315"/>
      <c r="Q1315"/>
      <c r="R1315"/>
      <c r="S1315"/>
      <c r="T1315"/>
    </row>
    <row r="1316" spans="8:20" ht="14.5" x14ac:dyDescent="0.35">
      <c r="H1316"/>
      <c r="I1316"/>
      <c r="J1316"/>
      <c r="K1316"/>
      <c r="L1316"/>
      <c r="M1316"/>
      <c r="O1316"/>
      <c r="P1316"/>
      <c r="Q1316"/>
      <c r="R1316"/>
      <c r="S1316"/>
      <c r="T1316"/>
    </row>
    <row r="1317" spans="8:20" ht="14.5" x14ac:dyDescent="0.35">
      <c r="H1317"/>
      <c r="I1317"/>
      <c r="J1317"/>
      <c r="K1317"/>
      <c r="L1317"/>
      <c r="M1317"/>
      <c r="O1317"/>
      <c r="P1317"/>
      <c r="Q1317"/>
      <c r="R1317"/>
      <c r="S1317"/>
      <c r="T1317"/>
    </row>
    <row r="1318" spans="8:20" ht="14.5" x14ac:dyDescent="0.35">
      <c r="H1318"/>
      <c r="I1318"/>
      <c r="J1318"/>
      <c r="K1318"/>
      <c r="L1318"/>
      <c r="M1318"/>
      <c r="O1318"/>
      <c r="P1318"/>
      <c r="Q1318"/>
      <c r="R1318"/>
      <c r="S1318"/>
      <c r="T1318"/>
    </row>
    <row r="1319" spans="8:20" ht="14.5" x14ac:dyDescent="0.35">
      <c r="H1319"/>
      <c r="I1319"/>
      <c r="J1319"/>
      <c r="K1319"/>
      <c r="L1319"/>
      <c r="M1319"/>
      <c r="O1319"/>
      <c r="P1319"/>
      <c r="Q1319"/>
      <c r="R1319"/>
      <c r="S1319"/>
      <c r="T1319"/>
    </row>
    <row r="1320" spans="8:20" ht="14.5" x14ac:dyDescent="0.35">
      <c r="H1320"/>
      <c r="I1320"/>
      <c r="J1320"/>
      <c r="K1320"/>
      <c r="L1320"/>
      <c r="M1320"/>
      <c r="O1320"/>
      <c r="P1320"/>
      <c r="Q1320"/>
      <c r="R1320"/>
      <c r="S1320"/>
      <c r="T1320"/>
    </row>
    <row r="1321" spans="8:20" ht="14.5" x14ac:dyDescent="0.35">
      <c r="H1321"/>
      <c r="I1321"/>
      <c r="J1321"/>
      <c r="K1321"/>
      <c r="L1321"/>
      <c r="M1321"/>
      <c r="O1321"/>
      <c r="P1321"/>
      <c r="Q1321"/>
      <c r="R1321"/>
      <c r="S1321"/>
      <c r="T1321"/>
    </row>
    <row r="1322" spans="8:20" ht="14.5" x14ac:dyDescent="0.35">
      <c r="H1322"/>
      <c r="I1322"/>
      <c r="J1322"/>
      <c r="K1322"/>
      <c r="L1322"/>
      <c r="M1322"/>
      <c r="O1322"/>
      <c r="P1322"/>
      <c r="Q1322"/>
      <c r="R1322"/>
      <c r="S1322"/>
      <c r="T1322"/>
    </row>
    <row r="1323" spans="8:20" ht="14.5" x14ac:dyDescent="0.35">
      <c r="H1323"/>
      <c r="I1323"/>
      <c r="J1323"/>
      <c r="K1323"/>
      <c r="L1323"/>
      <c r="M1323"/>
      <c r="O1323"/>
      <c r="P1323"/>
      <c r="Q1323"/>
      <c r="R1323"/>
      <c r="S1323"/>
      <c r="T1323"/>
    </row>
    <row r="1324" spans="8:20" ht="14.5" x14ac:dyDescent="0.35">
      <c r="H1324"/>
      <c r="I1324"/>
      <c r="J1324"/>
      <c r="K1324"/>
      <c r="L1324"/>
      <c r="M1324"/>
      <c r="O1324"/>
      <c r="P1324"/>
      <c r="Q1324"/>
      <c r="R1324"/>
      <c r="S1324"/>
      <c r="T1324"/>
    </row>
    <row r="1325" spans="8:20" ht="14.5" x14ac:dyDescent="0.35">
      <c r="H1325"/>
      <c r="I1325"/>
      <c r="J1325"/>
      <c r="K1325"/>
      <c r="L1325"/>
      <c r="M1325"/>
      <c r="O1325"/>
      <c r="P1325"/>
      <c r="Q1325"/>
      <c r="R1325"/>
      <c r="S1325"/>
      <c r="T1325"/>
    </row>
    <row r="1326" spans="8:20" ht="14.5" x14ac:dyDescent="0.35">
      <c r="H1326"/>
      <c r="I1326"/>
      <c r="J1326"/>
      <c r="K1326"/>
      <c r="L1326"/>
      <c r="M1326"/>
      <c r="O1326"/>
      <c r="P1326"/>
      <c r="Q1326"/>
      <c r="R1326"/>
      <c r="S1326"/>
      <c r="T1326"/>
    </row>
    <row r="1327" spans="8:20" ht="14.5" x14ac:dyDescent="0.35">
      <c r="H1327"/>
      <c r="I1327"/>
      <c r="J1327"/>
      <c r="K1327"/>
      <c r="L1327"/>
      <c r="M1327"/>
      <c r="O1327"/>
      <c r="P1327"/>
      <c r="Q1327"/>
      <c r="R1327"/>
      <c r="S1327"/>
      <c r="T1327"/>
    </row>
    <row r="1328" spans="8:20" ht="14.5" x14ac:dyDescent="0.35">
      <c r="H1328"/>
      <c r="I1328"/>
      <c r="J1328"/>
      <c r="K1328"/>
      <c r="L1328"/>
      <c r="M1328"/>
      <c r="O1328"/>
      <c r="P1328"/>
      <c r="Q1328"/>
      <c r="R1328"/>
      <c r="S1328"/>
      <c r="T1328"/>
    </row>
    <row r="1329" spans="8:20" ht="14.5" x14ac:dyDescent="0.35">
      <c r="H1329"/>
      <c r="I1329"/>
      <c r="J1329"/>
      <c r="K1329"/>
      <c r="L1329"/>
      <c r="M1329"/>
      <c r="O1329"/>
      <c r="P1329"/>
      <c r="Q1329"/>
      <c r="R1329"/>
      <c r="S1329"/>
      <c r="T1329"/>
    </row>
    <row r="1330" spans="8:20" ht="14.5" x14ac:dyDescent="0.35">
      <c r="H1330"/>
      <c r="I1330"/>
      <c r="J1330"/>
      <c r="K1330"/>
      <c r="L1330"/>
      <c r="M1330"/>
      <c r="O1330"/>
      <c r="P1330"/>
      <c r="Q1330"/>
      <c r="R1330"/>
      <c r="S1330"/>
      <c r="T1330"/>
    </row>
    <row r="1331" spans="8:20" ht="14.5" x14ac:dyDescent="0.35">
      <c r="H1331"/>
      <c r="I1331"/>
      <c r="J1331"/>
      <c r="K1331"/>
      <c r="L1331"/>
      <c r="M1331"/>
      <c r="O1331"/>
      <c r="P1331"/>
      <c r="Q1331"/>
      <c r="R1331"/>
      <c r="S1331"/>
      <c r="T1331"/>
    </row>
    <row r="1332" spans="8:20" ht="14.5" x14ac:dyDescent="0.35">
      <c r="H1332"/>
      <c r="I1332"/>
      <c r="J1332"/>
      <c r="K1332"/>
      <c r="L1332"/>
      <c r="M1332"/>
      <c r="O1332"/>
      <c r="P1332"/>
      <c r="Q1332"/>
      <c r="R1332"/>
      <c r="S1332"/>
      <c r="T1332"/>
    </row>
    <row r="1333" spans="8:20" ht="14.5" x14ac:dyDescent="0.35">
      <c r="H1333"/>
      <c r="I1333"/>
      <c r="J1333"/>
      <c r="K1333"/>
      <c r="L1333"/>
      <c r="M1333"/>
      <c r="O1333"/>
      <c r="P1333"/>
      <c r="Q1333"/>
      <c r="R1333"/>
      <c r="S1333"/>
      <c r="T1333"/>
    </row>
    <row r="1334" spans="8:20" ht="14.5" x14ac:dyDescent="0.35">
      <c r="H1334"/>
      <c r="I1334"/>
      <c r="J1334"/>
      <c r="K1334"/>
      <c r="L1334"/>
      <c r="M1334"/>
      <c r="O1334"/>
      <c r="P1334"/>
      <c r="Q1334"/>
      <c r="R1334"/>
      <c r="S1334"/>
      <c r="T1334"/>
    </row>
    <row r="1335" spans="8:20" ht="14.5" x14ac:dyDescent="0.35">
      <c r="H1335"/>
      <c r="I1335"/>
      <c r="J1335"/>
      <c r="K1335"/>
      <c r="L1335"/>
      <c r="M1335"/>
      <c r="O1335"/>
      <c r="P1335"/>
      <c r="Q1335"/>
      <c r="R1335"/>
      <c r="S1335"/>
      <c r="T1335"/>
    </row>
    <row r="1336" spans="8:20" ht="14.5" x14ac:dyDescent="0.35">
      <c r="H1336"/>
      <c r="I1336"/>
      <c r="J1336"/>
      <c r="K1336"/>
      <c r="L1336"/>
      <c r="M1336"/>
      <c r="O1336"/>
      <c r="P1336"/>
      <c r="Q1336"/>
      <c r="R1336"/>
      <c r="S1336"/>
      <c r="T1336"/>
    </row>
    <row r="1337" spans="8:20" ht="14.5" x14ac:dyDescent="0.35">
      <c r="H1337"/>
      <c r="I1337"/>
      <c r="J1337"/>
      <c r="K1337"/>
      <c r="L1337"/>
      <c r="M1337"/>
      <c r="O1337"/>
      <c r="P1337"/>
      <c r="Q1337"/>
      <c r="R1337"/>
      <c r="S1337"/>
      <c r="T1337"/>
    </row>
    <row r="1338" spans="8:20" ht="14.5" x14ac:dyDescent="0.35">
      <c r="H1338"/>
      <c r="I1338"/>
      <c r="J1338"/>
      <c r="K1338"/>
      <c r="L1338"/>
      <c r="M1338"/>
      <c r="O1338"/>
      <c r="P1338"/>
      <c r="Q1338"/>
      <c r="R1338"/>
      <c r="S1338"/>
      <c r="T1338"/>
    </row>
    <row r="1339" spans="8:20" ht="14.5" x14ac:dyDescent="0.35">
      <c r="H1339"/>
      <c r="I1339"/>
      <c r="J1339"/>
      <c r="K1339"/>
      <c r="L1339"/>
      <c r="M1339"/>
      <c r="O1339"/>
      <c r="P1339"/>
      <c r="Q1339"/>
      <c r="R1339"/>
      <c r="S1339"/>
      <c r="T1339"/>
    </row>
    <row r="1340" spans="8:20" ht="14.5" x14ac:dyDescent="0.35">
      <c r="H1340"/>
      <c r="I1340"/>
      <c r="J1340"/>
      <c r="K1340"/>
      <c r="L1340"/>
      <c r="M1340"/>
      <c r="O1340"/>
      <c r="P1340"/>
      <c r="Q1340"/>
      <c r="R1340"/>
      <c r="S1340"/>
      <c r="T1340"/>
    </row>
    <row r="1341" spans="8:20" ht="14.5" x14ac:dyDescent="0.35">
      <c r="H1341"/>
      <c r="I1341"/>
      <c r="J1341"/>
      <c r="K1341"/>
      <c r="L1341"/>
      <c r="M1341"/>
      <c r="O1341"/>
      <c r="P1341"/>
      <c r="Q1341"/>
      <c r="R1341"/>
      <c r="S1341"/>
      <c r="T1341"/>
    </row>
    <row r="1342" spans="8:20" ht="14.5" x14ac:dyDescent="0.35">
      <c r="H1342"/>
      <c r="I1342"/>
      <c r="J1342"/>
      <c r="K1342"/>
      <c r="L1342"/>
      <c r="M1342"/>
      <c r="O1342"/>
      <c r="P1342"/>
      <c r="Q1342"/>
      <c r="R1342"/>
      <c r="S1342"/>
      <c r="T1342"/>
    </row>
    <row r="1343" spans="8:20" ht="14.5" x14ac:dyDescent="0.35">
      <c r="H1343"/>
      <c r="I1343"/>
      <c r="J1343"/>
      <c r="K1343"/>
      <c r="L1343"/>
      <c r="M1343"/>
      <c r="O1343"/>
      <c r="P1343"/>
      <c r="Q1343"/>
      <c r="R1343"/>
      <c r="S1343"/>
      <c r="T1343"/>
    </row>
    <row r="1344" spans="8:20" ht="14.5" x14ac:dyDescent="0.35">
      <c r="H1344"/>
      <c r="I1344"/>
      <c r="J1344"/>
      <c r="K1344"/>
      <c r="L1344"/>
      <c r="M1344"/>
      <c r="O1344"/>
      <c r="P1344"/>
      <c r="Q1344"/>
      <c r="R1344"/>
      <c r="S1344"/>
      <c r="T1344"/>
    </row>
    <row r="1345" spans="8:20" ht="14.5" x14ac:dyDescent="0.35">
      <c r="H1345"/>
      <c r="I1345"/>
      <c r="J1345"/>
      <c r="K1345"/>
      <c r="L1345"/>
      <c r="M1345"/>
      <c r="O1345"/>
      <c r="P1345"/>
      <c r="Q1345"/>
      <c r="R1345"/>
      <c r="S1345"/>
      <c r="T1345"/>
    </row>
    <row r="1346" spans="8:20" ht="14.5" x14ac:dyDescent="0.35">
      <c r="H1346"/>
      <c r="I1346"/>
      <c r="J1346"/>
      <c r="K1346"/>
      <c r="L1346"/>
      <c r="M1346"/>
      <c r="O1346"/>
      <c r="P1346"/>
      <c r="Q1346"/>
      <c r="R1346"/>
      <c r="S1346"/>
      <c r="T1346"/>
    </row>
    <row r="1347" spans="8:20" ht="14.5" x14ac:dyDescent="0.35">
      <c r="H1347"/>
      <c r="I1347"/>
      <c r="J1347"/>
      <c r="K1347"/>
      <c r="L1347"/>
      <c r="M1347"/>
      <c r="O1347"/>
      <c r="P1347"/>
      <c r="Q1347"/>
      <c r="R1347"/>
      <c r="S1347"/>
      <c r="T1347"/>
    </row>
    <row r="1348" spans="8:20" ht="14.5" x14ac:dyDescent="0.35">
      <c r="H1348"/>
      <c r="I1348"/>
      <c r="J1348"/>
      <c r="K1348"/>
      <c r="L1348"/>
      <c r="M1348"/>
      <c r="O1348"/>
      <c r="P1348"/>
      <c r="Q1348"/>
      <c r="R1348"/>
      <c r="S1348"/>
      <c r="T1348"/>
    </row>
    <row r="1349" spans="8:20" ht="14.5" x14ac:dyDescent="0.35">
      <c r="H1349"/>
      <c r="I1349"/>
      <c r="J1349"/>
      <c r="K1349"/>
      <c r="L1349"/>
      <c r="M1349"/>
      <c r="O1349"/>
      <c r="P1349"/>
      <c r="Q1349"/>
      <c r="R1349"/>
      <c r="S1349"/>
      <c r="T1349"/>
    </row>
    <row r="1350" spans="8:20" ht="14.5" x14ac:dyDescent="0.35">
      <c r="H1350"/>
      <c r="I1350"/>
      <c r="J1350"/>
      <c r="K1350"/>
      <c r="L1350"/>
      <c r="M1350"/>
      <c r="O1350"/>
      <c r="P1350"/>
      <c r="Q1350"/>
      <c r="R1350"/>
      <c r="S1350"/>
      <c r="T1350"/>
    </row>
    <row r="1351" spans="8:20" ht="14.5" x14ac:dyDescent="0.35">
      <c r="H1351"/>
      <c r="I1351"/>
      <c r="J1351"/>
      <c r="K1351"/>
      <c r="L1351"/>
      <c r="M1351"/>
      <c r="O1351"/>
      <c r="P1351"/>
      <c r="Q1351"/>
      <c r="R1351"/>
      <c r="S1351"/>
      <c r="T1351"/>
    </row>
    <row r="1352" spans="8:20" ht="14.5" x14ac:dyDescent="0.35">
      <c r="H1352"/>
      <c r="I1352"/>
      <c r="J1352"/>
      <c r="K1352"/>
      <c r="L1352"/>
      <c r="M1352"/>
      <c r="O1352"/>
      <c r="P1352"/>
      <c r="Q1352"/>
      <c r="R1352"/>
      <c r="S1352"/>
      <c r="T1352"/>
    </row>
    <row r="1353" spans="8:20" ht="14.5" x14ac:dyDescent="0.35">
      <c r="H1353"/>
      <c r="I1353"/>
      <c r="J1353"/>
      <c r="K1353"/>
      <c r="L1353"/>
      <c r="M1353"/>
      <c r="O1353"/>
      <c r="P1353"/>
      <c r="Q1353"/>
      <c r="R1353"/>
      <c r="S1353"/>
      <c r="T1353"/>
    </row>
    <row r="1354" spans="8:20" ht="14.5" x14ac:dyDescent="0.35">
      <c r="H1354"/>
      <c r="I1354"/>
      <c r="J1354"/>
      <c r="K1354"/>
      <c r="L1354"/>
      <c r="M1354"/>
      <c r="O1354"/>
      <c r="P1354"/>
      <c r="Q1354"/>
      <c r="R1354"/>
      <c r="S1354"/>
      <c r="T1354"/>
    </row>
    <row r="1355" spans="8:20" ht="14.5" x14ac:dyDescent="0.35">
      <c r="H1355"/>
      <c r="I1355"/>
      <c r="J1355"/>
      <c r="K1355"/>
      <c r="L1355"/>
      <c r="M1355"/>
      <c r="O1355"/>
      <c r="P1355"/>
      <c r="Q1355"/>
      <c r="R1355"/>
      <c r="S1355"/>
      <c r="T1355"/>
    </row>
    <row r="1356" spans="8:20" ht="14.5" x14ac:dyDescent="0.35">
      <c r="H1356"/>
      <c r="I1356"/>
      <c r="J1356"/>
      <c r="K1356"/>
      <c r="L1356"/>
      <c r="M1356"/>
      <c r="O1356"/>
      <c r="P1356"/>
      <c r="Q1356"/>
      <c r="R1356"/>
      <c r="S1356"/>
      <c r="T1356"/>
    </row>
    <row r="1357" spans="8:20" ht="14.5" x14ac:dyDescent="0.35">
      <c r="H1357"/>
      <c r="I1357"/>
      <c r="J1357"/>
      <c r="K1357"/>
      <c r="L1357"/>
      <c r="M1357"/>
      <c r="O1357"/>
      <c r="P1357"/>
      <c r="Q1357"/>
      <c r="R1357"/>
      <c r="S1357"/>
      <c r="T1357"/>
    </row>
    <row r="1358" spans="8:20" ht="14.5" x14ac:dyDescent="0.35">
      <c r="H1358"/>
      <c r="I1358"/>
      <c r="J1358"/>
      <c r="K1358"/>
      <c r="L1358"/>
      <c r="M1358"/>
      <c r="O1358"/>
      <c r="P1358"/>
      <c r="Q1358"/>
      <c r="R1358"/>
      <c r="S1358"/>
      <c r="T1358"/>
    </row>
    <row r="1359" spans="8:20" ht="14.5" x14ac:dyDescent="0.35">
      <c r="H1359"/>
      <c r="I1359"/>
      <c r="J1359"/>
      <c r="K1359"/>
      <c r="L1359"/>
      <c r="M1359"/>
      <c r="O1359"/>
      <c r="P1359"/>
      <c r="Q1359"/>
      <c r="R1359"/>
      <c r="S1359"/>
      <c r="T1359"/>
    </row>
    <row r="1360" spans="8:20" ht="14.5" x14ac:dyDescent="0.35">
      <c r="H1360"/>
      <c r="I1360"/>
      <c r="J1360"/>
      <c r="K1360"/>
      <c r="L1360"/>
      <c r="M1360"/>
      <c r="O1360"/>
      <c r="P1360"/>
      <c r="Q1360"/>
      <c r="R1360"/>
      <c r="S1360"/>
      <c r="T1360"/>
    </row>
    <row r="1361" spans="8:20" ht="14.5" x14ac:dyDescent="0.35">
      <c r="H1361"/>
      <c r="I1361"/>
      <c r="J1361"/>
      <c r="K1361"/>
      <c r="L1361"/>
      <c r="M1361"/>
      <c r="O1361"/>
      <c r="P1361"/>
      <c r="Q1361"/>
      <c r="R1361"/>
      <c r="S1361"/>
      <c r="T1361"/>
    </row>
    <row r="1362" spans="8:20" ht="14.5" x14ac:dyDescent="0.35">
      <c r="H1362"/>
      <c r="I1362"/>
      <c r="J1362"/>
      <c r="K1362"/>
      <c r="L1362"/>
      <c r="M1362"/>
      <c r="O1362"/>
      <c r="P1362"/>
      <c r="Q1362"/>
      <c r="R1362"/>
      <c r="S1362"/>
      <c r="T1362"/>
    </row>
    <row r="1363" spans="8:20" ht="14.5" x14ac:dyDescent="0.35">
      <c r="H1363"/>
      <c r="I1363"/>
      <c r="J1363"/>
      <c r="K1363"/>
      <c r="L1363"/>
      <c r="M1363"/>
      <c r="O1363"/>
      <c r="P1363"/>
      <c r="Q1363"/>
      <c r="R1363"/>
      <c r="S1363"/>
      <c r="T1363"/>
    </row>
    <row r="1364" spans="8:20" ht="14.5" x14ac:dyDescent="0.35">
      <c r="H1364"/>
      <c r="I1364"/>
      <c r="J1364"/>
      <c r="K1364"/>
      <c r="L1364"/>
      <c r="M1364"/>
      <c r="O1364"/>
      <c r="P1364"/>
      <c r="Q1364"/>
      <c r="R1364"/>
      <c r="S1364"/>
      <c r="T1364"/>
    </row>
    <row r="1365" spans="8:20" ht="14.5" x14ac:dyDescent="0.35">
      <c r="H1365"/>
      <c r="I1365"/>
      <c r="J1365"/>
      <c r="K1365"/>
      <c r="L1365"/>
      <c r="M1365"/>
      <c r="O1365"/>
      <c r="P1365"/>
      <c r="Q1365"/>
      <c r="R1365"/>
      <c r="S1365"/>
      <c r="T1365"/>
    </row>
    <row r="1366" spans="8:20" ht="14.5" x14ac:dyDescent="0.35">
      <c r="H1366"/>
      <c r="I1366"/>
      <c r="J1366"/>
      <c r="K1366"/>
      <c r="L1366"/>
      <c r="M1366"/>
      <c r="O1366"/>
      <c r="P1366"/>
      <c r="Q1366"/>
      <c r="R1366"/>
      <c r="S1366"/>
      <c r="T1366"/>
    </row>
    <row r="1367" spans="8:20" ht="14.5" x14ac:dyDescent="0.35">
      <c r="H1367"/>
      <c r="I1367"/>
      <c r="J1367"/>
      <c r="K1367"/>
      <c r="L1367"/>
      <c r="M1367"/>
      <c r="O1367"/>
      <c r="P1367"/>
      <c r="Q1367"/>
      <c r="R1367"/>
      <c r="S1367"/>
      <c r="T1367"/>
    </row>
    <row r="1368" spans="8:20" ht="14.5" x14ac:dyDescent="0.35">
      <c r="H1368"/>
      <c r="I1368"/>
      <c r="J1368"/>
      <c r="K1368"/>
      <c r="L1368"/>
      <c r="M1368"/>
      <c r="O1368"/>
      <c r="P1368"/>
      <c r="Q1368"/>
      <c r="R1368"/>
      <c r="S1368"/>
      <c r="T1368"/>
    </row>
    <row r="1369" spans="8:20" ht="14.5" x14ac:dyDescent="0.35">
      <c r="H1369"/>
      <c r="I1369"/>
      <c r="J1369"/>
      <c r="K1369"/>
      <c r="L1369"/>
      <c r="M1369"/>
      <c r="O1369"/>
      <c r="P1369"/>
      <c r="Q1369"/>
      <c r="R1369"/>
      <c r="S1369"/>
      <c r="T1369"/>
    </row>
    <row r="1370" spans="8:20" ht="14.5" x14ac:dyDescent="0.35">
      <c r="H1370"/>
      <c r="I1370"/>
      <c r="J1370"/>
      <c r="K1370"/>
      <c r="L1370"/>
      <c r="M1370"/>
      <c r="O1370"/>
      <c r="P1370"/>
      <c r="Q1370"/>
      <c r="R1370"/>
      <c r="S1370"/>
      <c r="T1370"/>
    </row>
    <row r="1371" spans="8:20" ht="14.5" x14ac:dyDescent="0.35">
      <c r="H1371"/>
      <c r="I1371"/>
      <c r="J1371"/>
      <c r="K1371"/>
      <c r="L1371"/>
      <c r="M1371"/>
      <c r="O1371"/>
      <c r="P1371"/>
      <c r="Q1371"/>
      <c r="R1371"/>
      <c r="S1371"/>
      <c r="T1371"/>
    </row>
    <row r="1372" spans="8:20" ht="14.5" x14ac:dyDescent="0.35">
      <c r="H1372"/>
      <c r="I1372"/>
      <c r="J1372"/>
      <c r="K1372"/>
      <c r="L1372"/>
      <c r="M1372"/>
      <c r="O1372"/>
      <c r="P1372"/>
      <c r="Q1372"/>
      <c r="R1372"/>
      <c r="S1372"/>
      <c r="T1372"/>
    </row>
    <row r="1373" spans="8:20" ht="14.5" x14ac:dyDescent="0.35">
      <c r="H1373"/>
      <c r="I1373"/>
      <c r="J1373"/>
      <c r="K1373"/>
      <c r="L1373"/>
      <c r="M1373"/>
      <c r="O1373"/>
      <c r="P1373"/>
      <c r="Q1373"/>
      <c r="R1373"/>
      <c r="S1373"/>
      <c r="T1373"/>
    </row>
    <row r="1374" spans="8:20" ht="14.5" x14ac:dyDescent="0.35">
      <c r="H1374"/>
      <c r="I1374"/>
      <c r="J1374"/>
      <c r="K1374"/>
      <c r="L1374"/>
      <c r="M1374"/>
      <c r="O1374"/>
      <c r="P1374"/>
      <c r="Q1374"/>
      <c r="R1374"/>
      <c r="S1374"/>
      <c r="T1374"/>
    </row>
    <row r="1375" spans="8:20" ht="14.5" x14ac:dyDescent="0.35">
      <c r="H1375"/>
      <c r="I1375"/>
      <c r="J1375"/>
      <c r="K1375"/>
      <c r="L1375"/>
      <c r="M1375"/>
      <c r="O1375"/>
      <c r="P1375"/>
      <c r="Q1375"/>
      <c r="R1375"/>
      <c r="S1375"/>
      <c r="T1375"/>
    </row>
    <row r="1376" spans="8:20" ht="14.5" x14ac:dyDescent="0.35">
      <c r="H1376"/>
      <c r="I1376"/>
      <c r="J1376"/>
      <c r="K1376"/>
      <c r="L1376"/>
      <c r="M1376"/>
      <c r="O1376"/>
      <c r="P1376"/>
      <c r="Q1376"/>
      <c r="R1376"/>
      <c r="S1376"/>
      <c r="T1376"/>
    </row>
    <row r="1377" spans="8:20" ht="14.5" x14ac:dyDescent="0.35">
      <c r="H1377"/>
      <c r="I1377"/>
      <c r="J1377"/>
      <c r="K1377"/>
      <c r="L1377"/>
      <c r="M1377"/>
      <c r="O1377"/>
      <c r="P1377"/>
      <c r="Q1377"/>
      <c r="R1377"/>
      <c r="S1377"/>
      <c r="T1377"/>
    </row>
    <row r="1378" spans="8:20" ht="14.5" x14ac:dyDescent="0.35">
      <c r="H1378"/>
      <c r="I1378"/>
      <c r="J1378"/>
      <c r="K1378"/>
      <c r="L1378"/>
      <c r="M1378"/>
      <c r="O1378"/>
      <c r="P1378"/>
      <c r="Q1378"/>
      <c r="R1378"/>
      <c r="S1378"/>
      <c r="T1378"/>
    </row>
    <row r="1379" spans="8:20" ht="14.5" x14ac:dyDescent="0.35">
      <c r="H1379"/>
      <c r="I1379"/>
      <c r="J1379"/>
      <c r="K1379"/>
      <c r="L1379"/>
      <c r="M1379"/>
      <c r="O1379"/>
      <c r="P1379"/>
      <c r="Q1379"/>
      <c r="R1379"/>
      <c r="S1379"/>
      <c r="T1379"/>
    </row>
    <row r="1380" spans="8:20" ht="14.5" x14ac:dyDescent="0.35">
      <c r="H1380"/>
      <c r="I1380"/>
      <c r="J1380"/>
      <c r="K1380"/>
      <c r="L1380"/>
      <c r="M1380"/>
      <c r="O1380"/>
      <c r="P1380"/>
      <c r="Q1380"/>
      <c r="R1380"/>
      <c r="S1380"/>
      <c r="T1380"/>
    </row>
    <row r="1381" spans="8:20" ht="14.5" x14ac:dyDescent="0.35">
      <c r="H1381"/>
      <c r="I1381"/>
      <c r="J1381"/>
      <c r="K1381"/>
      <c r="L1381"/>
      <c r="M1381"/>
      <c r="O1381"/>
      <c r="P1381"/>
      <c r="Q1381"/>
      <c r="R1381"/>
      <c r="S1381"/>
      <c r="T1381"/>
    </row>
    <row r="1382" spans="8:20" ht="14.5" x14ac:dyDescent="0.35">
      <c r="H1382"/>
      <c r="I1382"/>
      <c r="J1382"/>
      <c r="K1382"/>
      <c r="L1382"/>
      <c r="M1382"/>
      <c r="O1382"/>
      <c r="P1382"/>
      <c r="Q1382"/>
      <c r="R1382"/>
      <c r="S1382"/>
      <c r="T1382"/>
    </row>
    <row r="1383" spans="8:20" ht="14.5" x14ac:dyDescent="0.35">
      <c r="H1383"/>
      <c r="I1383"/>
      <c r="J1383"/>
      <c r="K1383"/>
      <c r="L1383"/>
      <c r="M1383"/>
      <c r="O1383"/>
      <c r="P1383"/>
      <c r="Q1383"/>
      <c r="R1383"/>
      <c r="S1383"/>
      <c r="T1383"/>
    </row>
    <row r="1384" spans="8:20" ht="14.5" x14ac:dyDescent="0.35">
      <c r="H1384"/>
      <c r="I1384"/>
      <c r="J1384"/>
      <c r="K1384"/>
      <c r="L1384"/>
      <c r="M1384"/>
      <c r="O1384"/>
      <c r="P1384"/>
      <c r="Q1384"/>
      <c r="R1384"/>
      <c r="S1384"/>
      <c r="T1384"/>
    </row>
    <row r="1385" spans="8:20" ht="14.5" x14ac:dyDescent="0.35">
      <c r="H1385"/>
      <c r="I1385"/>
      <c r="J1385"/>
      <c r="K1385"/>
      <c r="L1385"/>
      <c r="M1385"/>
      <c r="O1385"/>
      <c r="P1385"/>
      <c r="Q1385"/>
      <c r="R1385"/>
      <c r="S1385"/>
      <c r="T1385"/>
    </row>
    <row r="1386" spans="8:20" ht="14.5" x14ac:dyDescent="0.35">
      <c r="H1386"/>
      <c r="I1386"/>
      <c r="J1386"/>
      <c r="K1386"/>
      <c r="L1386"/>
      <c r="M1386"/>
      <c r="O1386"/>
      <c r="P1386"/>
      <c r="Q1386"/>
      <c r="R1386"/>
      <c r="S1386"/>
      <c r="T1386"/>
    </row>
    <row r="1387" spans="8:20" ht="14.5" x14ac:dyDescent="0.35">
      <c r="H1387"/>
      <c r="I1387"/>
      <c r="J1387"/>
      <c r="K1387"/>
      <c r="L1387"/>
      <c r="M1387"/>
      <c r="O1387"/>
      <c r="P1387"/>
      <c r="Q1387"/>
      <c r="R1387"/>
      <c r="S1387"/>
      <c r="T1387"/>
    </row>
    <row r="1388" spans="8:20" ht="14.5" x14ac:dyDescent="0.35">
      <c r="H1388"/>
      <c r="I1388"/>
      <c r="J1388"/>
      <c r="K1388"/>
      <c r="L1388"/>
      <c r="M1388"/>
      <c r="O1388"/>
      <c r="P1388"/>
      <c r="Q1388"/>
      <c r="R1388"/>
      <c r="S1388"/>
      <c r="T1388"/>
    </row>
    <row r="1389" spans="8:20" ht="14.5" x14ac:dyDescent="0.35">
      <c r="H1389"/>
      <c r="I1389"/>
      <c r="J1389"/>
      <c r="K1389"/>
      <c r="L1389"/>
      <c r="M1389"/>
      <c r="O1389"/>
      <c r="P1389"/>
      <c r="Q1389"/>
      <c r="R1389"/>
      <c r="S1389"/>
      <c r="T1389"/>
    </row>
    <row r="1390" spans="8:20" ht="14.5" x14ac:dyDescent="0.35">
      <c r="H1390"/>
      <c r="I1390"/>
      <c r="J1390"/>
      <c r="K1390"/>
      <c r="L1390"/>
      <c r="M1390"/>
      <c r="O1390"/>
      <c r="P1390"/>
      <c r="Q1390"/>
      <c r="R1390"/>
      <c r="S1390"/>
      <c r="T1390"/>
    </row>
    <row r="1391" spans="8:20" ht="14.5" x14ac:dyDescent="0.35">
      <c r="H1391"/>
      <c r="I1391"/>
      <c r="J1391"/>
      <c r="K1391"/>
      <c r="L1391"/>
      <c r="M1391"/>
      <c r="O1391"/>
      <c r="P1391"/>
      <c r="Q1391"/>
      <c r="R1391"/>
      <c r="S1391"/>
      <c r="T1391"/>
    </row>
    <row r="1392" spans="8:20" ht="14.5" x14ac:dyDescent="0.35">
      <c r="H1392"/>
      <c r="I1392"/>
      <c r="J1392"/>
      <c r="K1392"/>
      <c r="L1392"/>
      <c r="M1392"/>
      <c r="O1392"/>
      <c r="P1392"/>
      <c r="Q1392"/>
      <c r="R1392"/>
      <c r="S1392"/>
      <c r="T1392"/>
    </row>
    <row r="1393" spans="8:20" ht="14.5" x14ac:dyDescent="0.35">
      <c r="H1393"/>
      <c r="I1393"/>
      <c r="J1393"/>
      <c r="K1393"/>
      <c r="L1393"/>
      <c r="M1393"/>
      <c r="O1393"/>
      <c r="P1393"/>
      <c r="Q1393"/>
      <c r="R1393"/>
      <c r="S1393"/>
      <c r="T1393"/>
    </row>
    <row r="1394" spans="8:20" ht="14.5" x14ac:dyDescent="0.35">
      <c r="H1394"/>
      <c r="I1394"/>
      <c r="J1394"/>
      <c r="K1394"/>
      <c r="L1394"/>
      <c r="M1394"/>
      <c r="O1394"/>
      <c r="P1394"/>
      <c r="Q1394"/>
      <c r="R1394"/>
      <c r="S1394"/>
      <c r="T1394"/>
    </row>
    <row r="1395" spans="8:20" ht="14.5" x14ac:dyDescent="0.35">
      <c r="H1395"/>
      <c r="I1395"/>
      <c r="J1395"/>
      <c r="K1395"/>
      <c r="L1395"/>
      <c r="M1395"/>
      <c r="O1395"/>
      <c r="P1395"/>
      <c r="Q1395"/>
      <c r="R1395"/>
      <c r="S1395"/>
      <c r="T1395"/>
    </row>
    <row r="1396" spans="8:20" ht="14.5" x14ac:dyDescent="0.35">
      <c r="H1396"/>
      <c r="I1396"/>
      <c r="J1396"/>
      <c r="K1396"/>
      <c r="L1396"/>
      <c r="M1396"/>
      <c r="O1396"/>
      <c r="P1396"/>
      <c r="Q1396"/>
      <c r="R1396"/>
      <c r="S1396"/>
      <c r="T1396"/>
    </row>
    <row r="1397" spans="8:20" ht="14.5" x14ac:dyDescent="0.35">
      <c r="H1397"/>
      <c r="I1397"/>
      <c r="J1397"/>
      <c r="K1397"/>
      <c r="L1397"/>
      <c r="M1397"/>
      <c r="O1397"/>
      <c r="P1397"/>
      <c r="Q1397"/>
      <c r="R1397"/>
      <c r="S1397"/>
      <c r="T1397"/>
    </row>
    <row r="1398" spans="8:20" ht="14.5" x14ac:dyDescent="0.35">
      <c r="H1398"/>
      <c r="I1398"/>
      <c r="J1398"/>
      <c r="K1398"/>
      <c r="L1398"/>
      <c r="M1398"/>
      <c r="O1398"/>
      <c r="P1398"/>
      <c r="Q1398"/>
      <c r="R1398"/>
      <c r="S1398"/>
      <c r="T1398"/>
    </row>
    <row r="1399" spans="8:20" ht="14.5" x14ac:dyDescent="0.35">
      <c r="H1399"/>
      <c r="I1399"/>
      <c r="J1399"/>
      <c r="K1399"/>
      <c r="L1399"/>
      <c r="M1399"/>
      <c r="O1399"/>
      <c r="P1399"/>
      <c r="Q1399"/>
      <c r="R1399"/>
      <c r="S1399"/>
      <c r="T1399"/>
    </row>
    <row r="1400" spans="8:20" ht="14.5" x14ac:dyDescent="0.35">
      <c r="H1400"/>
      <c r="I1400"/>
      <c r="J1400"/>
      <c r="K1400"/>
      <c r="L1400"/>
      <c r="M1400"/>
      <c r="O1400"/>
      <c r="P1400"/>
      <c r="Q1400"/>
      <c r="R1400"/>
      <c r="S1400"/>
      <c r="T1400"/>
    </row>
    <row r="1401" spans="8:20" ht="14.5" x14ac:dyDescent="0.35">
      <c r="H1401"/>
      <c r="I1401"/>
      <c r="J1401"/>
      <c r="K1401"/>
      <c r="L1401"/>
      <c r="M1401"/>
      <c r="O1401"/>
      <c r="P1401"/>
      <c r="Q1401"/>
      <c r="R1401"/>
      <c r="S1401"/>
      <c r="T1401"/>
    </row>
    <row r="1402" spans="8:20" ht="14.5" x14ac:dyDescent="0.35">
      <c r="H1402"/>
      <c r="I1402"/>
      <c r="J1402"/>
      <c r="K1402"/>
      <c r="L1402"/>
      <c r="M1402"/>
      <c r="O1402"/>
      <c r="P1402"/>
      <c r="Q1402"/>
      <c r="R1402"/>
      <c r="S1402"/>
      <c r="T1402"/>
    </row>
    <row r="1403" spans="8:20" ht="14.5" x14ac:dyDescent="0.35">
      <c r="H1403"/>
      <c r="I1403"/>
      <c r="J1403"/>
      <c r="K1403"/>
      <c r="L1403"/>
      <c r="M1403"/>
      <c r="O1403"/>
      <c r="P1403"/>
      <c r="Q1403"/>
      <c r="R1403"/>
      <c r="S1403"/>
      <c r="T1403"/>
    </row>
    <row r="1404" spans="8:20" ht="14.5" x14ac:dyDescent="0.35">
      <c r="H1404"/>
      <c r="I1404"/>
      <c r="J1404"/>
      <c r="K1404"/>
      <c r="L1404"/>
      <c r="M1404"/>
      <c r="O1404"/>
      <c r="P1404"/>
      <c r="Q1404"/>
      <c r="R1404"/>
      <c r="S1404"/>
      <c r="T1404"/>
    </row>
    <row r="1405" spans="8:20" ht="14.5" x14ac:dyDescent="0.35">
      <c r="H1405"/>
      <c r="I1405"/>
      <c r="J1405"/>
      <c r="K1405"/>
      <c r="L1405"/>
      <c r="M1405"/>
      <c r="O1405"/>
      <c r="P1405"/>
      <c r="Q1405"/>
      <c r="R1405"/>
      <c r="S1405"/>
      <c r="T1405"/>
    </row>
    <row r="1406" spans="8:20" ht="14.5" x14ac:dyDescent="0.35">
      <c r="H1406"/>
      <c r="I1406"/>
      <c r="J1406"/>
      <c r="K1406"/>
      <c r="L1406"/>
      <c r="M1406"/>
      <c r="O1406"/>
      <c r="P1406"/>
      <c r="Q1406"/>
      <c r="R1406"/>
      <c r="S1406"/>
      <c r="T1406"/>
    </row>
    <row r="1407" spans="8:20" ht="14.5" x14ac:dyDescent="0.35">
      <c r="H1407"/>
      <c r="I1407"/>
      <c r="J1407"/>
      <c r="K1407"/>
      <c r="L1407"/>
      <c r="M1407"/>
      <c r="O1407"/>
      <c r="P1407"/>
      <c r="Q1407"/>
      <c r="R1407"/>
      <c r="S1407"/>
      <c r="T1407"/>
    </row>
    <row r="1408" spans="8:20" ht="14.5" x14ac:dyDescent="0.35">
      <c r="H1408"/>
      <c r="I1408"/>
      <c r="J1408"/>
      <c r="K1408"/>
      <c r="L1408"/>
      <c r="M1408"/>
      <c r="O1408"/>
      <c r="P1408"/>
      <c r="Q1408"/>
      <c r="R1408"/>
      <c r="S1408"/>
      <c r="T1408"/>
    </row>
    <row r="1409" spans="8:20" ht="14.5" x14ac:dyDescent="0.35">
      <c r="H1409"/>
      <c r="I1409"/>
      <c r="J1409"/>
      <c r="K1409"/>
      <c r="L1409"/>
      <c r="M1409"/>
      <c r="O1409"/>
      <c r="P1409"/>
      <c r="Q1409"/>
      <c r="R1409"/>
      <c r="S1409"/>
      <c r="T1409"/>
    </row>
    <row r="1410" spans="8:20" ht="14.5" x14ac:dyDescent="0.35">
      <c r="H1410"/>
      <c r="I1410"/>
      <c r="J1410"/>
      <c r="K1410"/>
      <c r="L1410"/>
      <c r="M1410"/>
      <c r="O1410"/>
      <c r="P1410"/>
      <c r="Q1410"/>
      <c r="R1410"/>
      <c r="S1410"/>
      <c r="T1410"/>
    </row>
    <row r="1411" spans="8:20" ht="14.5" x14ac:dyDescent="0.35">
      <c r="H1411"/>
      <c r="I1411"/>
      <c r="J1411"/>
      <c r="K1411"/>
      <c r="L1411"/>
      <c r="M1411"/>
      <c r="O1411"/>
      <c r="P1411"/>
      <c r="Q1411"/>
      <c r="R1411"/>
      <c r="S1411"/>
      <c r="T1411"/>
    </row>
    <row r="1412" spans="8:20" ht="14.5" x14ac:dyDescent="0.35">
      <c r="H1412"/>
      <c r="I1412"/>
      <c r="J1412"/>
      <c r="K1412"/>
      <c r="L1412"/>
      <c r="M1412"/>
      <c r="O1412"/>
      <c r="P1412"/>
      <c r="Q1412"/>
      <c r="R1412"/>
      <c r="S1412"/>
      <c r="T1412"/>
    </row>
    <row r="1413" spans="8:20" ht="14.5" x14ac:dyDescent="0.35">
      <c r="H1413"/>
      <c r="I1413"/>
      <c r="J1413"/>
      <c r="K1413"/>
      <c r="L1413"/>
      <c r="M1413"/>
      <c r="O1413"/>
      <c r="P1413"/>
      <c r="Q1413"/>
      <c r="R1413"/>
      <c r="S1413"/>
      <c r="T1413"/>
    </row>
    <row r="1414" spans="8:20" ht="14.5" x14ac:dyDescent="0.35">
      <c r="H1414"/>
      <c r="I1414"/>
      <c r="J1414"/>
      <c r="K1414"/>
      <c r="L1414"/>
      <c r="M1414"/>
      <c r="O1414"/>
      <c r="P1414"/>
      <c r="Q1414"/>
      <c r="R1414"/>
      <c r="S1414"/>
      <c r="T1414"/>
    </row>
    <row r="1415" spans="8:20" ht="14.5" x14ac:dyDescent="0.35">
      <c r="H1415"/>
      <c r="I1415"/>
      <c r="J1415"/>
      <c r="K1415"/>
      <c r="L1415"/>
      <c r="M1415"/>
      <c r="O1415"/>
      <c r="P1415"/>
      <c r="Q1415"/>
      <c r="R1415"/>
      <c r="S1415"/>
      <c r="T1415"/>
    </row>
    <row r="1416" spans="8:20" ht="14.5" x14ac:dyDescent="0.35">
      <c r="H1416"/>
      <c r="I1416"/>
      <c r="J1416"/>
      <c r="K1416"/>
      <c r="L1416"/>
      <c r="M1416"/>
      <c r="O1416"/>
      <c r="P1416"/>
      <c r="Q1416"/>
      <c r="R1416"/>
      <c r="S1416"/>
      <c r="T1416"/>
    </row>
    <row r="1417" spans="8:20" ht="14.5" x14ac:dyDescent="0.35">
      <c r="H1417"/>
      <c r="I1417"/>
      <c r="J1417"/>
      <c r="K1417"/>
      <c r="L1417"/>
      <c r="M1417"/>
      <c r="O1417"/>
      <c r="P1417"/>
      <c r="Q1417"/>
      <c r="R1417"/>
      <c r="S1417"/>
      <c r="T1417"/>
    </row>
    <row r="1418" spans="8:20" ht="14.5" x14ac:dyDescent="0.35">
      <c r="H1418"/>
      <c r="I1418"/>
      <c r="J1418"/>
      <c r="K1418"/>
      <c r="L1418"/>
      <c r="M1418"/>
      <c r="O1418"/>
      <c r="P1418"/>
      <c r="Q1418"/>
      <c r="R1418"/>
      <c r="S1418"/>
      <c r="T1418"/>
    </row>
    <row r="1419" spans="8:20" ht="14.5" x14ac:dyDescent="0.35">
      <c r="H1419"/>
      <c r="I1419"/>
      <c r="J1419"/>
      <c r="K1419"/>
      <c r="L1419"/>
      <c r="M1419"/>
      <c r="O1419"/>
      <c r="P1419"/>
      <c r="Q1419"/>
      <c r="R1419"/>
      <c r="S1419"/>
      <c r="T1419"/>
    </row>
    <row r="1420" spans="8:20" ht="14.5" x14ac:dyDescent="0.35">
      <c r="H1420"/>
      <c r="I1420"/>
      <c r="J1420"/>
      <c r="K1420"/>
      <c r="L1420"/>
      <c r="M1420"/>
      <c r="O1420"/>
      <c r="P1420"/>
      <c r="Q1420"/>
      <c r="R1420"/>
      <c r="S1420"/>
      <c r="T1420"/>
    </row>
    <row r="1421" spans="8:20" ht="14.5" x14ac:dyDescent="0.35">
      <c r="H1421"/>
      <c r="I1421"/>
      <c r="J1421"/>
      <c r="K1421"/>
      <c r="L1421"/>
      <c r="M1421"/>
      <c r="O1421"/>
      <c r="P1421"/>
      <c r="Q1421"/>
      <c r="R1421"/>
      <c r="S1421"/>
      <c r="T1421"/>
    </row>
    <row r="1422" spans="8:20" ht="14.5" x14ac:dyDescent="0.35">
      <c r="H1422"/>
      <c r="I1422"/>
      <c r="J1422"/>
      <c r="K1422"/>
      <c r="L1422"/>
      <c r="M1422"/>
      <c r="O1422"/>
      <c r="P1422"/>
      <c r="Q1422"/>
      <c r="R1422"/>
      <c r="S1422"/>
      <c r="T1422"/>
    </row>
    <row r="1423" spans="8:20" ht="14.5" x14ac:dyDescent="0.35">
      <c r="H1423"/>
      <c r="I1423"/>
      <c r="J1423"/>
      <c r="K1423"/>
      <c r="L1423"/>
      <c r="M1423"/>
      <c r="O1423"/>
      <c r="P1423"/>
      <c r="Q1423"/>
      <c r="R1423"/>
      <c r="S1423"/>
      <c r="T1423"/>
    </row>
    <row r="1424" spans="8:20" ht="14.5" x14ac:dyDescent="0.35">
      <c r="H1424"/>
      <c r="I1424"/>
      <c r="J1424"/>
      <c r="K1424"/>
      <c r="L1424"/>
      <c r="M1424"/>
      <c r="O1424"/>
      <c r="P1424"/>
      <c r="Q1424"/>
      <c r="R1424"/>
      <c r="S1424"/>
      <c r="T1424"/>
    </row>
    <row r="1425" spans="8:20" ht="14.5" x14ac:dyDescent="0.35">
      <c r="H1425"/>
      <c r="I1425"/>
      <c r="J1425"/>
      <c r="K1425"/>
      <c r="L1425"/>
      <c r="M1425"/>
      <c r="O1425"/>
      <c r="P1425"/>
      <c r="Q1425"/>
      <c r="R1425"/>
      <c r="S1425"/>
      <c r="T1425"/>
    </row>
    <row r="1426" spans="8:20" ht="14.5" x14ac:dyDescent="0.35">
      <c r="H1426"/>
      <c r="I1426"/>
      <c r="J1426"/>
      <c r="K1426"/>
      <c r="L1426"/>
      <c r="M1426"/>
      <c r="O1426"/>
      <c r="P1426"/>
      <c r="Q1426"/>
      <c r="R1426"/>
      <c r="S1426"/>
      <c r="T1426"/>
    </row>
    <row r="1427" spans="8:20" ht="14.5" x14ac:dyDescent="0.35">
      <c r="H1427"/>
      <c r="I1427"/>
      <c r="J1427"/>
      <c r="K1427"/>
      <c r="L1427"/>
      <c r="M1427"/>
      <c r="O1427"/>
      <c r="P1427"/>
      <c r="Q1427"/>
      <c r="R1427"/>
      <c r="S1427"/>
      <c r="T1427"/>
    </row>
    <row r="1428" spans="8:20" ht="14.5" x14ac:dyDescent="0.35">
      <c r="H1428"/>
      <c r="I1428"/>
      <c r="J1428"/>
      <c r="K1428"/>
      <c r="L1428"/>
      <c r="M1428"/>
      <c r="O1428"/>
      <c r="P1428"/>
      <c r="Q1428"/>
      <c r="R1428"/>
      <c r="S1428"/>
      <c r="T1428"/>
    </row>
    <row r="1429" spans="8:20" ht="14.5" x14ac:dyDescent="0.35">
      <c r="H1429"/>
      <c r="I1429"/>
      <c r="J1429"/>
      <c r="K1429"/>
      <c r="L1429"/>
      <c r="M1429"/>
      <c r="O1429"/>
      <c r="P1429"/>
      <c r="Q1429"/>
      <c r="R1429"/>
      <c r="S1429"/>
      <c r="T1429"/>
    </row>
    <row r="1430" spans="8:20" ht="14.5" x14ac:dyDescent="0.35">
      <c r="H1430"/>
      <c r="I1430"/>
      <c r="J1430"/>
      <c r="K1430"/>
      <c r="L1430"/>
      <c r="M1430"/>
      <c r="O1430"/>
      <c r="P1430"/>
      <c r="Q1430"/>
      <c r="R1430"/>
      <c r="S1430"/>
      <c r="T1430"/>
    </row>
    <row r="1431" spans="8:20" ht="14.5" x14ac:dyDescent="0.35">
      <c r="H1431"/>
      <c r="I1431"/>
      <c r="J1431"/>
      <c r="K1431"/>
      <c r="L1431"/>
      <c r="M1431"/>
      <c r="O1431"/>
      <c r="P1431"/>
      <c r="Q1431"/>
      <c r="R1431"/>
      <c r="S1431"/>
      <c r="T1431"/>
    </row>
    <row r="1432" spans="8:20" ht="14.5" x14ac:dyDescent="0.35">
      <c r="H1432"/>
      <c r="I1432"/>
      <c r="J1432"/>
      <c r="K1432"/>
      <c r="L1432"/>
      <c r="M1432"/>
      <c r="O1432"/>
      <c r="P1432"/>
      <c r="Q1432"/>
      <c r="R1432"/>
      <c r="S1432"/>
      <c r="T1432"/>
    </row>
    <row r="1433" spans="8:20" ht="14.5" x14ac:dyDescent="0.35">
      <c r="H1433"/>
      <c r="I1433"/>
      <c r="J1433"/>
      <c r="K1433"/>
      <c r="L1433"/>
      <c r="M1433"/>
      <c r="O1433"/>
      <c r="P1433"/>
      <c r="Q1433"/>
      <c r="R1433"/>
      <c r="S1433"/>
      <c r="T1433"/>
    </row>
    <row r="1434" spans="8:20" ht="14.5" x14ac:dyDescent="0.35">
      <c r="H1434"/>
      <c r="I1434"/>
      <c r="J1434"/>
      <c r="K1434"/>
      <c r="L1434"/>
      <c r="M1434"/>
      <c r="O1434"/>
      <c r="P1434"/>
      <c r="Q1434"/>
      <c r="R1434"/>
      <c r="S1434"/>
      <c r="T1434"/>
    </row>
    <row r="1435" spans="8:20" ht="14.5" x14ac:dyDescent="0.35">
      <c r="H1435"/>
      <c r="I1435"/>
      <c r="J1435"/>
      <c r="K1435"/>
      <c r="L1435"/>
      <c r="M1435"/>
      <c r="O1435"/>
      <c r="P1435"/>
      <c r="Q1435"/>
      <c r="R1435"/>
      <c r="S1435"/>
      <c r="T1435"/>
    </row>
    <row r="1436" spans="8:20" ht="14.5" x14ac:dyDescent="0.35">
      <c r="H1436"/>
      <c r="I1436"/>
      <c r="J1436"/>
      <c r="K1436"/>
      <c r="L1436"/>
      <c r="M1436"/>
      <c r="O1436"/>
      <c r="P1436"/>
      <c r="Q1436"/>
      <c r="R1436"/>
      <c r="S1436"/>
      <c r="T1436"/>
    </row>
    <row r="1437" spans="8:20" ht="14.5" x14ac:dyDescent="0.35">
      <c r="H1437"/>
      <c r="I1437"/>
      <c r="J1437"/>
      <c r="K1437"/>
      <c r="L1437"/>
      <c r="M1437"/>
      <c r="O1437"/>
      <c r="P1437"/>
      <c r="Q1437"/>
      <c r="R1437"/>
      <c r="S1437"/>
      <c r="T1437"/>
    </row>
    <row r="1438" spans="8:20" ht="14.5" x14ac:dyDescent="0.35">
      <c r="H1438"/>
      <c r="I1438"/>
      <c r="J1438"/>
      <c r="K1438"/>
      <c r="L1438"/>
      <c r="M1438"/>
      <c r="O1438"/>
      <c r="P1438"/>
      <c r="Q1438"/>
      <c r="R1438"/>
      <c r="S1438"/>
      <c r="T1438"/>
    </row>
    <row r="1439" spans="8:20" ht="14.5" x14ac:dyDescent="0.35">
      <c r="H1439"/>
      <c r="I1439"/>
      <c r="J1439"/>
      <c r="K1439"/>
      <c r="L1439"/>
      <c r="M1439"/>
      <c r="O1439"/>
      <c r="P1439"/>
      <c r="Q1439"/>
      <c r="R1439"/>
      <c r="S1439"/>
      <c r="T1439"/>
    </row>
    <row r="1440" spans="8:20" ht="14.5" x14ac:dyDescent="0.35">
      <c r="H1440"/>
      <c r="I1440"/>
      <c r="J1440"/>
      <c r="K1440"/>
      <c r="L1440"/>
      <c r="M1440"/>
      <c r="O1440"/>
      <c r="P1440"/>
      <c r="Q1440"/>
      <c r="R1440"/>
      <c r="S1440"/>
      <c r="T1440"/>
    </row>
    <row r="1441" spans="8:20" ht="14.5" x14ac:dyDescent="0.35">
      <c r="H1441"/>
      <c r="I1441"/>
      <c r="J1441"/>
      <c r="K1441"/>
      <c r="L1441"/>
      <c r="M1441"/>
      <c r="O1441"/>
      <c r="P1441"/>
      <c r="Q1441"/>
      <c r="R1441"/>
      <c r="S1441"/>
      <c r="T1441"/>
    </row>
    <row r="1442" spans="8:20" ht="14.5" x14ac:dyDescent="0.35">
      <c r="H1442"/>
      <c r="I1442"/>
      <c r="J1442"/>
      <c r="K1442"/>
      <c r="L1442"/>
      <c r="M1442"/>
      <c r="O1442"/>
      <c r="P1442"/>
      <c r="Q1442"/>
      <c r="R1442"/>
      <c r="S1442"/>
      <c r="T1442"/>
    </row>
    <row r="1443" spans="8:20" ht="14.5" x14ac:dyDescent="0.35">
      <c r="H1443"/>
      <c r="I1443"/>
      <c r="J1443"/>
      <c r="K1443"/>
      <c r="L1443"/>
      <c r="M1443"/>
      <c r="O1443"/>
      <c r="P1443"/>
      <c r="Q1443"/>
      <c r="R1443"/>
      <c r="S1443"/>
      <c r="T1443"/>
    </row>
    <row r="1444" spans="8:20" ht="14.5" x14ac:dyDescent="0.35">
      <c r="H1444"/>
      <c r="I1444"/>
      <c r="J1444"/>
      <c r="K1444"/>
      <c r="L1444"/>
      <c r="M1444"/>
      <c r="O1444"/>
      <c r="P1444"/>
      <c r="Q1444"/>
      <c r="R1444"/>
      <c r="S1444"/>
      <c r="T1444"/>
    </row>
    <row r="1445" spans="8:20" ht="14.5" x14ac:dyDescent="0.35">
      <c r="H1445"/>
      <c r="I1445"/>
      <c r="J1445"/>
      <c r="K1445"/>
      <c r="L1445"/>
      <c r="M1445"/>
      <c r="O1445"/>
      <c r="P1445"/>
      <c r="Q1445"/>
      <c r="R1445"/>
      <c r="S1445"/>
      <c r="T1445"/>
    </row>
    <row r="1446" spans="8:20" ht="14.5" x14ac:dyDescent="0.35">
      <c r="H1446"/>
      <c r="I1446"/>
      <c r="J1446"/>
      <c r="K1446"/>
      <c r="L1446"/>
      <c r="M1446"/>
      <c r="O1446"/>
      <c r="P1446"/>
      <c r="Q1446"/>
      <c r="R1446"/>
      <c r="S1446"/>
      <c r="T1446"/>
    </row>
    <row r="1447" spans="8:20" ht="14.5" x14ac:dyDescent="0.35">
      <c r="H1447"/>
      <c r="I1447"/>
      <c r="J1447"/>
      <c r="K1447"/>
      <c r="L1447"/>
      <c r="M1447"/>
      <c r="O1447"/>
      <c r="P1447"/>
      <c r="Q1447"/>
      <c r="R1447"/>
      <c r="S1447"/>
      <c r="T1447"/>
    </row>
    <row r="1448" spans="8:20" ht="14.5" x14ac:dyDescent="0.35">
      <c r="H1448"/>
      <c r="I1448"/>
      <c r="J1448"/>
      <c r="K1448"/>
      <c r="L1448"/>
      <c r="M1448"/>
      <c r="O1448"/>
      <c r="P1448"/>
      <c r="Q1448"/>
      <c r="R1448"/>
      <c r="S1448"/>
      <c r="T1448"/>
    </row>
    <row r="1449" spans="8:20" ht="14.5" x14ac:dyDescent="0.35">
      <c r="H1449"/>
      <c r="I1449"/>
      <c r="J1449"/>
      <c r="K1449"/>
      <c r="L1449"/>
      <c r="M1449"/>
      <c r="O1449"/>
      <c r="P1449"/>
      <c r="Q1449"/>
      <c r="R1449"/>
      <c r="S1449"/>
      <c r="T1449"/>
    </row>
    <row r="1450" spans="8:20" ht="14.5" x14ac:dyDescent="0.35">
      <c r="H1450"/>
      <c r="I1450"/>
      <c r="J1450"/>
      <c r="K1450"/>
      <c r="L1450"/>
      <c r="M1450"/>
      <c r="O1450"/>
      <c r="P1450"/>
      <c r="Q1450"/>
      <c r="R1450"/>
      <c r="S1450"/>
      <c r="T1450"/>
    </row>
    <row r="1451" spans="8:20" ht="14.5" x14ac:dyDescent="0.35">
      <c r="H1451"/>
      <c r="I1451"/>
      <c r="J1451"/>
      <c r="K1451"/>
      <c r="L1451"/>
      <c r="M1451"/>
      <c r="O1451"/>
      <c r="P1451"/>
      <c r="Q1451"/>
      <c r="R1451"/>
      <c r="S1451"/>
      <c r="T1451"/>
    </row>
    <row r="1452" spans="8:20" ht="14.5" x14ac:dyDescent="0.35">
      <c r="H1452"/>
      <c r="I1452"/>
      <c r="J1452"/>
      <c r="K1452"/>
      <c r="L1452"/>
      <c r="M1452"/>
      <c r="O1452"/>
      <c r="P1452"/>
      <c r="Q1452"/>
      <c r="R1452"/>
      <c r="S1452"/>
      <c r="T1452"/>
    </row>
    <row r="1453" spans="8:20" ht="14.5" x14ac:dyDescent="0.35">
      <c r="H1453"/>
      <c r="I1453"/>
      <c r="J1453"/>
      <c r="K1453"/>
      <c r="L1453"/>
      <c r="M1453"/>
      <c r="O1453"/>
      <c r="P1453"/>
      <c r="Q1453"/>
      <c r="R1453"/>
      <c r="S1453"/>
      <c r="T1453"/>
    </row>
    <row r="1454" spans="8:20" ht="14.5" x14ac:dyDescent="0.35">
      <c r="H1454"/>
      <c r="I1454"/>
      <c r="J1454"/>
      <c r="K1454"/>
      <c r="L1454"/>
      <c r="M1454"/>
      <c r="O1454"/>
      <c r="P1454"/>
      <c r="Q1454"/>
      <c r="R1454"/>
      <c r="S1454"/>
      <c r="T1454"/>
    </row>
    <row r="1455" spans="8:20" ht="14.5" x14ac:dyDescent="0.35">
      <c r="H1455"/>
      <c r="I1455"/>
      <c r="J1455"/>
      <c r="K1455"/>
      <c r="L1455"/>
      <c r="M1455"/>
      <c r="O1455"/>
      <c r="P1455"/>
      <c r="Q1455"/>
      <c r="R1455"/>
      <c r="S1455"/>
      <c r="T1455"/>
    </row>
    <row r="1456" spans="8:20" ht="14.5" x14ac:dyDescent="0.35">
      <c r="H1456"/>
      <c r="I1456"/>
      <c r="J1456"/>
      <c r="K1456"/>
      <c r="L1456"/>
      <c r="M1456"/>
      <c r="O1456"/>
      <c r="P1456"/>
      <c r="Q1456"/>
      <c r="R1456"/>
      <c r="S1456"/>
      <c r="T1456"/>
    </row>
    <row r="1457" spans="8:20" ht="14.5" x14ac:dyDescent="0.35">
      <c r="H1457"/>
      <c r="I1457"/>
      <c r="J1457"/>
      <c r="K1457"/>
      <c r="L1457"/>
      <c r="M1457"/>
      <c r="O1457"/>
      <c r="P1457"/>
      <c r="Q1457"/>
      <c r="R1457"/>
      <c r="S1457"/>
      <c r="T1457"/>
    </row>
    <row r="1458" spans="8:20" ht="14.5" x14ac:dyDescent="0.35">
      <c r="H1458"/>
      <c r="I1458"/>
      <c r="J1458"/>
      <c r="K1458"/>
      <c r="L1458"/>
      <c r="M1458"/>
      <c r="O1458"/>
      <c r="P1458"/>
      <c r="Q1458"/>
      <c r="R1458"/>
      <c r="S1458"/>
      <c r="T1458"/>
    </row>
    <row r="1459" spans="8:20" ht="14.5" x14ac:dyDescent="0.35">
      <c r="H1459"/>
      <c r="I1459"/>
      <c r="J1459"/>
      <c r="K1459"/>
      <c r="L1459"/>
      <c r="M1459"/>
      <c r="O1459"/>
      <c r="P1459"/>
      <c r="Q1459"/>
      <c r="R1459"/>
      <c r="S1459"/>
      <c r="T1459"/>
    </row>
    <row r="1460" spans="8:20" ht="14.5" x14ac:dyDescent="0.35">
      <c r="H1460"/>
      <c r="I1460"/>
      <c r="J1460"/>
      <c r="K1460"/>
      <c r="L1460"/>
      <c r="M1460"/>
      <c r="O1460"/>
      <c r="P1460"/>
      <c r="Q1460"/>
      <c r="R1460"/>
      <c r="S1460"/>
      <c r="T1460"/>
    </row>
    <row r="1461" spans="8:20" ht="14.5" x14ac:dyDescent="0.35">
      <c r="H1461"/>
      <c r="I1461"/>
      <c r="J1461"/>
      <c r="K1461"/>
      <c r="L1461"/>
      <c r="M1461"/>
      <c r="O1461"/>
      <c r="P1461"/>
      <c r="Q1461"/>
      <c r="R1461"/>
      <c r="S1461"/>
      <c r="T1461"/>
    </row>
    <row r="1462" spans="8:20" ht="14.5" x14ac:dyDescent="0.35">
      <c r="H1462"/>
      <c r="I1462"/>
      <c r="J1462"/>
      <c r="K1462"/>
      <c r="L1462"/>
      <c r="M1462"/>
      <c r="O1462"/>
      <c r="P1462"/>
      <c r="Q1462"/>
      <c r="R1462"/>
      <c r="S1462"/>
      <c r="T1462"/>
    </row>
    <row r="1463" spans="8:20" ht="14.5" x14ac:dyDescent="0.35">
      <c r="H1463"/>
      <c r="I1463"/>
      <c r="J1463"/>
      <c r="K1463"/>
      <c r="L1463"/>
      <c r="M1463"/>
      <c r="O1463"/>
      <c r="P1463"/>
      <c r="Q1463"/>
      <c r="R1463"/>
      <c r="S1463"/>
      <c r="T1463"/>
    </row>
    <row r="1464" spans="8:20" ht="14.5" x14ac:dyDescent="0.35">
      <c r="H1464"/>
      <c r="I1464"/>
      <c r="J1464"/>
      <c r="K1464"/>
      <c r="L1464"/>
      <c r="M1464"/>
      <c r="O1464"/>
      <c r="P1464"/>
      <c r="Q1464"/>
      <c r="R1464"/>
      <c r="S1464"/>
      <c r="T1464"/>
    </row>
    <row r="1465" spans="8:20" ht="14.5" x14ac:dyDescent="0.35">
      <c r="H1465"/>
      <c r="I1465"/>
      <c r="J1465"/>
      <c r="K1465"/>
      <c r="L1465"/>
      <c r="M1465"/>
      <c r="O1465"/>
      <c r="P1465"/>
      <c r="Q1465"/>
      <c r="R1465"/>
      <c r="S1465"/>
      <c r="T1465"/>
    </row>
    <row r="1466" spans="8:20" ht="14.5" x14ac:dyDescent="0.35">
      <c r="H1466"/>
      <c r="I1466"/>
      <c r="J1466"/>
      <c r="K1466"/>
      <c r="L1466"/>
      <c r="M1466"/>
      <c r="O1466"/>
      <c r="P1466"/>
      <c r="Q1466"/>
      <c r="R1466"/>
      <c r="S1466"/>
      <c r="T1466"/>
    </row>
    <row r="1467" spans="8:20" ht="14.5" x14ac:dyDescent="0.35">
      <c r="H1467"/>
      <c r="I1467"/>
      <c r="J1467"/>
      <c r="K1467"/>
      <c r="L1467"/>
      <c r="M1467"/>
      <c r="O1467"/>
      <c r="P1467"/>
      <c r="Q1467"/>
      <c r="R1467"/>
      <c r="S1467"/>
      <c r="T1467"/>
    </row>
    <row r="1468" spans="8:20" ht="14.5" x14ac:dyDescent="0.35">
      <c r="H1468"/>
      <c r="I1468"/>
      <c r="J1468"/>
      <c r="K1468"/>
      <c r="L1468"/>
      <c r="M1468"/>
      <c r="O1468"/>
      <c r="P1468"/>
      <c r="Q1468"/>
      <c r="R1468"/>
      <c r="S1468"/>
      <c r="T1468"/>
    </row>
    <row r="1469" spans="8:20" ht="14.5" x14ac:dyDescent="0.35">
      <c r="H1469"/>
      <c r="I1469"/>
      <c r="J1469"/>
      <c r="K1469"/>
      <c r="L1469"/>
      <c r="M1469"/>
      <c r="O1469"/>
      <c r="P1469"/>
      <c r="Q1469"/>
      <c r="R1469"/>
      <c r="S1469"/>
      <c r="T1469"/>
    </row>
    <row r="1470" spans="8:20" ht="14.5" x14ac:dyDescent="0.35">
      <c r="H1470"/>
      <c r="I1470"/>
      <c r="J1470"/>
      <c r="K1470"/>
      <c r="L1470"/>
      <c r="M1470"/>
      <c r="O1470"/>
      <c r="P1470"/>
      <c r="Q1470"/>
      <c r="R1470"/>
      <c r="S1470"/>
      <c r="T1470"/>
    </row>
    <row r="1471" spans="8:20" ht="14.5" x14ac:dyDescent="0.35">
      <c r="H1471"/>
      <c r="I1471"/>
      <c r="J1471"/>
      <c r="K1471"/>
      <c r="L1471"/>
      <c r="M1471"/>
      <c r="O1471"/>
      <c r="P1471"/>
      <c r="Q1471"/>
      <c r="R1471"/>
      <c r="S1471"/>
      <c r="T1471"/>
    </row>
    <row r="1472" spans="8:20" ht="14.5" x14ac:dyDescent="0.35">
      <c r="H1472"/>
      <c r="I1472"/>
      <c r="J1472"/>
      <c r="K1472"/>
      <c r="L1472"/>
      <c r="M1472"/>
      <c r="O1472"/>
      <c r="P1472"/>
      <c r="Q1472"/>
      <c r="R1472"/>
      <c r="S1472"/>
      <c r="T1472"/>
    </row>
    <row r="1473" spans="8:20" ht="14.5" x14ac:dyDescent="0.35">
      <c r="H1473"/>
      <c r="I1473"/>
      <c r="J1473"/>
      <c r="K1473"/>
      <c r="L1473"/>
      <c r="M1473"/>
      <c r="O1473"/>
      <c r="P1473"/>
      <c r="Q1473"/>
      <c r="R1473"/>
      <c r="S1473"/>
      <c r="T1473"/>
    </row>
    <row r="1474" spans="8:20" ht="14.5" x14ac:dyDescent="0.35">
      <c r="H1474"/>
      <c r="I1474"/>
      <c r="J1474"/>
      <c r="K1474"/>
      <c r="L1474"/>
      <c r="M1474"/>
      <c r="O1474"/>
      <c r="P1474"/>
      <c r="Q1474"/>
      <c r="R1474"/>
      <c r="S1474"/>
      <c r="T1474"/>
    </row>
    <row r="1475" spans="8:20" ht="14.5" x14ac:dyDescent="0.35">
      <c r="H1475"/>
      <c r="I1475"/>
      <c r="J1475"/>
      <c r="K1475"/>
      <c r="L1475"/>
      <c r="M1475"/>
      <c r="O1475"/>
      <c r="P1475"/>
      <c r="Q1475"/>
      <c r="R1475"/>
      <c r="S1475"/>
      <c r="T1475"/>
    </row>
    <row r="1476" spans="8:20" ht="14.5" x14ac:dyDescent="0.35">
      <c r="H1476"/>
      <c r="I1476"/>
      <c r="J1476"/>
      <c r="K1476"/>
      <c r="L1476"/>
      <c r="M1476"/>
      <c r="O1476"/>
      <c r="P1476"/>
      <c r="Q1476"/>
      <c r="R1476"/>
      <c r="S1476"/>
      <c r="T1476"/>
    </row>
    <row r="1477" spans="8:20" ht="14.5" x14ac:dyDescent="0.35">
      <c r="H1477"/>
      <c r="I1477"/>
      <c r="J1477"/>
      <c r="K1477"/>
      <c r="L1477"/>
      <c r="M1477"/>
      <c r="O1477"/>
      <c r="P1477"/>
      <c r="Q1477"/>
      <c r="R1477"/>
      <c r="S1477"/>
      <c r="T1477"/>
    </row>
    <row r="1478" spans="8:20" ht="14.5" x14ac:dyDescent="0.35">
      <c r="H1478"/>
      <c r="I1478"/>
      <c r="J1478"/>
      <c r="K1478"/>
      <c r="L1478"/>
      <c r="M1478"/>
      <c r="O1478"/>
      <c r="P1478"/>
      <c r="Q1478"/>
      <c r="R1478"/>
      <c r="S1478"/>
      <c r="T1478"/>
    </row>
    <row r="1479" spans="8:20" ht="14.5" x14ac:dyDescent="0.35">
      <c r="H1479"/>
      <c r="I1479"/>
      <c r="J1479"/>
      <c r="K1479"/>
      <c r="L1479"/>
      <c r="M1479"/>
      <c r="O1479"/>
      <c r="P1479"/>
      <c r="Q1479"/>
      <c r="R1479"/>
      <c r="S1479"/>
      <c r="T1479"/>
    </row>
    <row r="1480" spans="8:20" ht="14.5" x14ac:dyDescent="0.35">
      <c r="H1480"/>
      <c r="I1480"/>
      <c r="J1480"/>
      <c r="K1480"/>
      <c r="L1480"/>
      <c r="M1480"/>
      <c r="O1480"/>
      <c r="P1480"/>
      <c r="Q1480"/>
      <c r="R1480"/>
      <c r="S1480"/>
      <c r="T1480"/>
    </row>
    <row r="1481" spans="8:20" ht="14.5" x14ac:dyDescent="0.35">
      <c r="H1481"/>
      <c r="I1481"/>
      <c r="J1481"/>
      <c r="K1481"/>
      <c r="L1481"/>
      <c r="M1481"/>
      <c r="O1481"/>
      <c r="P1481"/>
      <c r="Q1481"/>
      <c r="R1481"/>
      <c r="S1481"/>
      <c r="T1481"/>
    </row>
    <row r="1482" spans="8:20" ht="14.5" x14ac:dyDescent="0.35">
      <c r="H1482"/>
      <c r="I1482"/>
      <c r="J1482"/>
      <c r="K1482"/>
      <c r="L1482"/>
      <c r="M1482"/>
      <c r="O1482"/>
      <c r="P1482"/>
      <c r="Q1482"/>
      <c r="R1482"/>
      <c r="S1482"/>
      <c r="T1482"/>
    </row>
    <row r="1483" spans="8:20" ht="14.5" x14ac:dyDescent="0.35">
      <c r="H1483"/>
      <c r="I1483"/>
      <c r="J1483"/>
      <c r="K1483"/>
      <c r="L1483"/>
      <c r="M1483"/>
      <c r="O1483"/>
      <c r="P1483"/>
      <c r="Q1483"/>
      <c r="R1483"/>
      <c r="S1483"/>
      <c r="T1483"/>
    </row>
    <row r="1484" spans="8:20" ht="14.5" x14ac:dyDescent="0.35">
      <c r="H1484"/>
      <c r="I1484"/>
      <c r="J1484"/>
      <c r="K1484"/>
      <c r="L1484"/>
      <c r="M1484"/>
      <c r="O1484"/>
      <c r="P1484"/>
      <c r="Q1484"/>
      <c r="R1484"/>
      <c r="S1484"/>
      <c r="T1484"/>
    </row>
    <row r="1485" spans="8:20" ht="14.5" x14ac:dyDescent="0.35">
      <c r="H1485"/>
      <c r="I1485"/>
      <c r="J1485"/>
      <c r="K1485"/>
      <c r="L1485"/>
      <c r="M1485"/>
      <c r="O1485"/>
      <c r="P1485"/>
      <c r="Q1485"/>
      <c r="R1485"/>
      <c r="S1485"/>
      <c r="T1485"/>
    </row>
    <row r="1486" spans="8:20" ht="14.5" x14ac:dyDescent="0.35">
      <c r="H1486"/>
      <c r="I1486"/>
      <c r="J1486"/>
      <c r="K1486"/>
      <c r="L1486"/>
      <c r="M1486"/>
      <c r="O1486"/>
      <c r="P1486"/>
      <c r="Q1486"/>
      <c r="R1486"/>
      <c r="S1486"/>
      <c r="T1486"/>
    </row>
    <row r="1487" spans="8:20" ht="14.5" x14ac:dyDescent="0.35">
      <c r="H1487"/>
      <c r="I1487"/>
      <c r="J1487"/>
      <c r="K1487"/>
      <c r="L1487"/>
      <c r="M1487"/>
      <c r="O1487"/>
      <c r="P1487"/>
      <c r="Q1487"/>
      <c r="R1487"/>
      <c r="S1487"/>
      <c r="T1487"/>
    </row>
    <row r="1488" spans="8:20" ht="14.5" x14ac:dyDescent="0.35">
      <c r="H1488"/>
      <c r="I1488"/>
      <c r="J1488"/>
      <c r="K1488"/>
      <c r="L1488"/>
      <c r="M1488"/>
      <c r="O1488"/>
      <c r="P1488"/>
      <c r="Q1488"/>
      <c r="R1488"/>
      <c r="S1488"/>
      <c r="T1488"/>
    </row>
    <row r="1489" spans="8:20" ht="14.5" x14ac:dyDescent="0.35">
      <c r="H1489"/>
      <c r="I1489"/>
      <c r="J1489"/>
      <c r="K1489"/>
      <c r="L1489"/>
      <c r="M1489"/>
      <c r="O1489"/>
      <c r="P1489"/>
      <c r="Q1489"/>
      <c r="R1489"/>
      <c r="S1489"/>
      <c r="T1489"/>
    </row>
    <row r="1490" spans="8:20" ht="14.5" x14ac:dyDescent="0.35">
      <c r="H1490"/>
      <c r="I1490"/>
      <c r="J1490"/>
      <c r="K1490"/>
      <c r="L1490"/>
      <c r="M1490"/>
      <c r="O1490"/>
      <c r="P1490"/>
      <c r="Q1490"/>
      <c r="R1490"/>
      <c r="S1490"/>
      <c r="T1490"/>
    </row>
    <row r="1491" spans="8:20" ht="14.5" x14ac:dyDescent="0.35">
      <c r="H1491"/>
      <c r="I1491"/>
      <c r="J1491"/>
      <c r="K1491"/>
      <c r="L1491"/>
      <c r="M1491"/>
      <c r="O1491"/>
      <c r="P1491"/>
      <c r="Q1491"/>
      <c r="R1491"/>
      <c r="S1491"/>
      <c r="T1491"/>
    </row>
    <row r="1492" spans="8:20" ht="14.5" x14ac:dyDescent="0.35">
      <c r="H1492"/>
      <c r="I1492"/>
      <c r="J1492"/>
      <c r="K1492"/>
      <c r="L1492"/>
      <c r="M1492"/>
      <c r="O1492"/>
      <c r="P1492"/>
      <c r="Q1492"/>
      <c r="R1492"/>
      <c r="S1492"/>
      <c r="T1492"/>
    </row>
    <row r="1493" spans="8:20" ht="14.5" x14ac:dyDescent="0.35">
      <c r="H1493"/>
      <c r="I1493"/>
      <c r="J1493"/>
      <c r="K1493"/>
      <c r="L1493"/>
      <c r="M1493"/>
      <c r="O1493"/>
      <c r="P1493"/>
      <c r="Q1493"/>
      <c r="R1493"/>
      <c r="S1493"/>
      <c r="T1493"/>
    </row>
    <row r="1494" spans="8:20" ht="14.5" x14ac:dyDescent="0.35">
      <c r="H1494"/>
      <c r="I1494"/>
      <c r="J1494"/>
      <c r="K1494"/>
      <c r="L1494"/>
      <c r="M1494"/>
      <c r="O1494"/>
      <c r="P1494"/>
      <c r="Q1494"/>
      <c r="R1494"/>
      <c r="S1494"/>
      <c r="T1494"/>
    </row>
    <row r="1495" spans="8:20" ht="14.5" x14ac:dyDescent="0.35">
      <c r="H1495"/>
      <c r="I1495"/>
      <c r="J1495"/>
      <c r="K1495"/>
      <c r="L1495"/>
      <c r="M1495"/>
      <c r="O1495"/>
      <c r="P1495"/>
      <c r="Q1495"/>
      <c r="R1495"/>
      <c r="S1495"/>
      <c r="T1495"/>
    </row>
    <row r="1496" spans="8:20" ht="14.5" x14ac:dyDescent="0.35">
      <c r="H1496"/>
      <c r="I1496"/>
      <c r="J1496"/>
      <c r="K1496"/>
      <c r="L1496"/>
      <c r="M1496"/>
      <c r="O1496"/>
      <c r="P1496"/>
      <c r="Q1496"/>
      <c r="R1496"/>
      <c r="S1496"/>
      <c r="T1496"/>
    </row>
    <row r="1497" spans="8:20" ht="14.5" x14ac:dyDescent="0.35">
      <c r="H1497"/>
      <c r="I1497"/>
      <c r="J1497"/>
      <c r="K1497"/>
      <c r="L1497"/>
      <c r="M1497"/>
      <c r="O1497"/>
      <c r="P1497"/>
      <c r="Q1497"/>
      <c r="R1497"/>
      <c r="S1497"/>
      <c r="T1497"/>
    </row>
    <row r="1498" spans="8:20" ht="14.5" x14ac:dyDescent="0.35">
      <c r="H1498"/>
      <c r="I1498"/>
      <c r="J1498"/>
      <c r="K1498"/>
      <c r="L1498"/>
      <c r="M1498"/>
      <c r="O1498"/>
      <c r="P1498"/>
      <c r="Q1498"/>
      <c r="R1498"/>
      <c r="S1498"/>
      <c r="T1498"/>
    </row>
    <row r="1499" spans="8:20" ht="14.5" x14ac:dyDescent="0.35">
      <c r="H1499"/>
      <c r="I1499"/>
      <c r="J1499"/>
      <c r="K1499"/>
      <c r="L1499"/>
      <c r="M1499"/>
      <c r="O1499"/>
      <c r="P1499"/>
      <c r="Q1499"/>
      <c r="R1499"/>
      <c r="S1499"/>
      <c r="T1499"/>
    </row>
    <row r="1500" spans="8:20" ht="14.5" x14ac:dyDescent="0.35">
      <c r="H1500"/>
      <c r="I1500"/>
      <c r="J1500"/>
      <c r="K1500"/>
      <c r="L1500"/>
      <c r="M1500"/>
      <c r="O1500"/>
      <c r="P1500"/>
      <c r="Q1500"/>
      <c r="R1500"/>
      <c r="S1500"/>
      <c r="T1500"/>
    </row>
    <row r="1501" spans="8:20" ht="14.5" x14ac:dyDescent="0.35">
      <c r="H1501"/>
      <c r="I1501"/>
      <c r="J1501"/>
      <c r="K1501"/>
      <c r="L1501"/>
      <c r="M1501"/>
      <c r="O1501"/>
      <c r="P1501"/>
      <c r="Q1501"/>
      <c r="R1501"/>
      <c r="S1501"/>
      <c r="T1501"/>
    </row>
    <row r="1502" spans="8:20" ht="14.5" x14ac:dyDescent="0.35">
      <c r="H1502"/>
      <c r="I1502"/>
      <c r="J1502"/>
      <c r="K1502"/>
      <c r="L1502"/>
      <c r="M1502"/>
      <c r="O1502"/>
      <c r="P1502"/>
      <c r="Q1502"/>
      <c r="R1502"/>
      <c r="S1502"/>
      <c r="T1502"/>
    </row>
    <row r="1503" spans="8:20" ht="14.5" x14ac:dyDescent="0.35">
      <c r="H1503"/>
      <c r="I1503"/>
      <c r="J1503"/>
      <c r="K1503"/>
      <c r="L1503"/>
      <c r="M1503"/>
      <c r="O1503"/>
      <c r="P1503"/>
      <c r="Q1503"/>
      <c r="R1503"/>
      <c r="S1503"/>
      <c r="T1503"/>
    </row>
    <row r="1504" spans="8:20" ht="14.5" x14ac:dyDescent="0.35">
      <c r="H1504"/>
      <c r="I1504"/>
      <c r="J1504"/>
      <c r="K1504"/>
      <c r="L1504"/>
      <c r="M1504"/>
      <c r="O1504"/>
      <c r="P1504"/>
      <c r="Q1504"/>
      <c r="R1504"/>
      <c r="S1504"/>
      <c r="T1504"/>
    </row>
    <row r="1505" spans="8:20" ht="14.5" x14ac:dyDescent="0.35">
      <c r="H1505"/>
      <c r="I1505"/>
      <c r="J1505"/>
      <c r="K1505"/>
      <c r="L1505"/>
      <c r="M1505"/>
      <c r="O1505"/>
      <c r="P1505"/>
      <c r="Q1505"/>
      <c r="R1505"/>
      <c r="S1505"/>
      <c r="T1505"/>
    </row>
    <row r="1506" spans="8:20" ht="14.5" x14ac:dyDescent="0.35">
      <c r="H1506"/>
      <c r="I1506"/>
      <c r="J1506"/>
      <c r="K1506"/>
      <c r="L1506"/>
      <c r="M1506"/>
      <c r="O1506"/>
      <c r="P1506"/>
      <c r="Q1506"/>
      <c r="R1506"/>
      <c r="S1506"/>
      <c r="T1506"/>
    </row>
    <row r="1507" spans="8:20" ht="14.5" x14ac:dyDescent="0.35">
      <c r="H1507"/>
      <c r="I1507"/>
      <c r="J1507"/>
      <c r="K1507"/>
      <c r="L1507"/>
      <c r="M1507"/>
      <c r="O1507"/>
      <c r="P1507"/>
      <c r="Q1507"/>
      <c r="R1507"/>
      <c r="S1507"/>
      <c r="T1507"/>
    </row>
    <row r="1508" spans="8:20" ht="14.5" x14ac:dyDescent="0.35">
      <c r="H1508"/>
      <c r="I1508"/>
      <c r="J1508"/>
      <c r="K1508"/>
      <c r="L1508"/>
      <c r="M1508"/>
      <c r="O1508"/>
      <c r="P1508"/>
      <c r="Q1508"/>
      <c r="R1508"/>
      <c r="S1508"/>
      <c r="T1508"/>
    </row>
    <row r="1509" spans="8:20" ht="14.5" x14ac:dyDescent="0.35">
      <c r="H1509"/>
      <c r="I1509"/>
      <c r="J1509"/>
      <c r="K1509"/>
      <c r="L1509"/>
      <c r="M1509"/>
      <c r="O1509"/>
      <c r="P1509"/>
      <c r="Q1509"/>
      <c r="R1509"/>
      <c r="S1509"/>
      <c r="T1509"/>
    </row>
    <row r="1510" spans="8:20" ht="14.5" x14ac:dyDescent="0.35">
      <c r="H1510"/>
      <c r="I1510"/>
      <c r="J1510"/>
      <c r="K1510"/>
      <c r="L1510"/>
      <c r="M1510"/>
      <c r="O1510"/>
      <c r="P1510"/>
      <c r="Q1510"/>
      <c r="R1510"/>
      <c r="S1510"/>
      <c r="T1510"/>
    </row>
    <row r="1511" spans="8:20" ht="14.5" x14ac:dyDescent="0.35">
      <c r="H1511"/>
      <c r="I1511"/>
      <c r="J1511"/>
      <c r="K1511"/>
      <c r="L1511"/>
      <c r="M1511"/>
      <c r="O1511"/>
      <c r="P1511"/>
      <c r="Q1511"/>
      <c r="R1511"/>
      <c r="S1511"/>
      <c r="T1511"/>
    </row>
    <row r="1512" spans="8:20" ht="14.5" x14ac:dyDescent="0.35">
      <c r="H1512"/>
      <c r="I1512"/>
      <c r="J1512"/>
      <c r="K1512"/>
      <c r="L1512"/>
      <c r="M1512"/>
      <c r="O1512"/>
      <c r="P1512"/>
      <c r="Q1512"/>
      <c r="R1512"/>
      <c r="S1512"/>
      <c r="T1512"/>
    </row>
    <row r="1513" spans="8:20" ht="14.5" x14ac:dyDescent="0.35">
      <c r="H1513"/>
      <c r="I1513"/>
      <c r="J1513"/>
      <c r="K1513"/>
      <c r="L1513"/>
      <c r="M1513"/>
      <c r="O1513"/>
      <c r="P1513"/>
      <c r="Q1513"/>
      <c r="R1513"/>
      <c r="S1513"/>
      <c r="T1513"/>
    </row>
    <row r="1514" spans="8:20" ht="14.5" x14ac:dyDescent="0.35">
      <c r="H1514"/>
      <c r="I1514"/>
      <c r="J1514"/>
      <c r="K1514"/>
      <c r="L1514"/>
      <c r="M1514"/>
      <c r="O1514"/>
      <c r="P1514"/>
      <c r="Q1514"/>
      <c r="R1514"/>
      <c r="S1514"/>
      <c r="T1514"/>
    </row>
    <row r="1515" spans="8:20" ht="14.5" x14ac:dyDescent="0.35">
      <c r="H1515"/>
      <c r="I1515"/>
      <c r="J1515"/>
      <c r="K1515"/>
      <c r="L1515"/>
      <c r="M1515"/>
      <c r="O1515"/>
      <c r="P1515"/>
      <c r="Q1515"/>
      <c r="R1515"/>
      <c r="S1515"/>
      <c r="T1515"/>
    </row>
    <row r="1516" spans="8:20" ht="14.5" x14ac:dyDescent="0.35">
      <c r="H1516"/>
      <c r="I1516"/>
      <c r="J1516"/>
      <c r="K1516"/>
      <c r="L1516"/>
      <c r="M1516"/>
      <c r="O1516"/>
      <c r="P1516"/>
      <c r="Q1516"/>
      <c r="R1516"/>
      <c r="S1516"/>
      <c r="T1516"/>
    </row>
    <row r="1517" spans="8:20" ht="14.5" x14ac:dyDescent="0.35">
      <c r="H1517"/>
      <c r="I1517"/>
      <c r="J1517"/>
      <c r="K1517"/>
      <c r="L1517"/>
      <c r="M1517"/>
      <c r="O1517"/>
      <c r="P1517"/>
      <c r="Q1517"/>
      <c r="R1517"/>
      <c r="S1517"/>
      <c r="T1517"/>
    </row>
    <row r="1518" spans="8:20" ht="14.5" x14ac:dyDescent="0.35">
      <c r="H1518"/>
      <c r="I1518"/>
      <c r="J1518"/>
      <c r="K1518"/>
      <c r="L1518"/>
      <c r="M1518"/>
      <c r="O1518"/>
      <c r="P1518"/>
      <c r="Q1518"/>
      <c r="R1518"/>
      <c r="S1518"/>
      <c r="T1518"/>
    </row>
    <row r="1519" spans="8:20" ht="14.5" x14ac:dyDescent="0.35">
      <c r="H1519"/>
      <c r="I1519"/>
      <c r="J1519"/>
      <c r="K1519"/>
      <c r="L1519"/>
      <c r="M1519"/>
      <c r="O1519"/>
      <c r="P1519"/>
      <c r="Q1519"/>
      <c r="R1519"/>
      <c r="S1519"/>
      <c r="T1519"/>
    </row>
    <row r="1520" spans="8:20" ht="14.5" x14ac:dyDescent="0.35">
      <c r="H1520"/>
      <c r="I1520"/>
      <c r="J1520"/>
      <c r="K1520"/>
      <c r="L1520"/>
      <c r="M1520"/>
      <c r="O1520"/>
      <c r="P1520"/>
      <c r="Q1520"/>
      <c r="R1520"/>
      <c r="S1520"/>
      <c r="T1520"/>
    </row>
    <row r="1521" spans="8:20" ht="14.5" x14ac:dyDescent="0.35">
      <c r="H1521"/>
      <c r="I1521"/>
      <c r="J1521"/>
      <c r="K1521"/>
      <c r="L1521"/>
      <c r="M1521"/>
      <c r="O1521"/>
      <c r="P1521"/>
      <c r="Q1521"/>
      <c r="R1521"/>
      <c r="S1521"/>
      <c r="T1521"/>
    </row>
    <row r="1522" spans="8:20" ht="14.5" x14ac:dyDescent="0.35">
      <c r="H1522"/>
      <c r="I1522"/>
      <c r="J1522"/>
      <c r="K1522"/>
      <c r="L1522"/>
      <c r="M1522"/>
      <c r="O1522"/>
      <c r="P1522"/>
      <c r="Q1522"/>
      <c r="R1522"/>
      <c r="S1522"/>
      <c r="T1522"/>
    </row>
    <row r="1523" spans="8:20" ht="14.5" x14ac:dyDescent="0.35">
      <c r="H1523"/>
      <c r="I1523"/>
      <c r="J1523"/>
      <c r="K1523"/>
      <c r="L1523"/>
      <c r="M1523"/>
      <c r="O1523"/>
      <c r="P1523"/>
      <c r="Q1523"/>
      <c r="R1523"/>
      <c r="S1523"/>
      <c r="T1523"/>
    </row>
    <row r="1524" spans="8:20" ht="14.5" x14ac:dyDescent="0.35">
      <c r="H1524"/>
      <c r="I1524"/>
      <c r="J1524"/>
      <c r="K1524"/>
      <c r="L1524"/>
      <c r="M1524"/>
      <c r="O1524"/>
      <c r="P1524"/>
      <c r="Q1524"/>
      <c r="R1524"/>
      <c r="S1524"/>
      <c r="T1524"/>
    </row>
    <row r="1525" spans="8:20" ht="14.5" x14ac:dyDescent="0.35">
      <c r="H1525"/>
      <c r="I1525"/>
      <c r="J1525"/>
      <c r="K1525"/>
      <c r="L1525"/>
      <c r="M1525"/>
      <c r="O1525"/>
      <c r="P1525"/>
      <c r="Q1525"/>
      <c r="R1525"/>
      <c r="S1525"/>
      <c r="T1525"/>
    </row>
    <row r="1526" spans="8:20" ht="14.5" x14ac:dyDescent="0.35">
      <c r="H1526"/>
      <c r="I1526"/>
      <c r="J1526"/>
      <c r="K1526"/>
      <c r="L1526"/>
      <c r="M1526"/>
      <c r="O1526"/>
      <c r="P1526"/>
      <c r="Q1526"/>
      <c r="R1526"/>
      <c r="S1526"/>
      <c r="T1526"/>
    </row>
    <row r="1527" spans="8:20" ht="14.5" x14ac:dyDescent="0.35">
      <c r="H1527"/>
      <c r="I1527"/>
      <c r="J1527"/>
      <c r="K1527"/>
      <c r="L1527"/>
      <c r="M1527"/>
      <c r="O1527"/>
      <c r="P1527"/>
      <c r="Q1527"/>
      <c r="R1527"/>
      <c r="S1527"/>
      <c r="T1527"/>
    </row>
    <row r="1528" spans="8:20" ht="14.5" x14ac:dyDescent="0.35">
      <c r="H1528"/>
      <c r="I1528"/>
      <c r="J1528"/>
      <c r="K1528"/>
      <c r="L1528"/>
      <c r="M1528"/>
      <c r="O1528"/>
      <c r="P1528"/>
      <c r="Q1528"/>
      <c r="R1528"/>
      <c r="S1528"/>
      <c r="T1528"/>
    </row>
    <row r="1529" spans="8:20" ht="14.5" x14ac:dyDescent="0.35">
      <c r="H1529"/>
      <c r="I1529"/>
      <c r="J1529"/>
      <c r="K1529"/>
      <c r="L1529"/>
      <c r="M1529"/>
      <c r="O1529"/>
      <c r="P1529"/>
      <c r="Q1529"/>
      <c r="R1529"/>
      <c r="S1529"/>
      <c r="T1529"/>
    </row>
    <row r="1530" spans="8:20" ht="14.5" x14ac:dyDescent="0.35">
      <c r="H1530"/>
      <c r="I1530"/>
      <c r="J1530"/>
      <c r="K1530"/>
      <c r="L1530"/>
      <c r="M1530"/>
      <c r="O1530"/>
      <c r="P1530"/>
      <c r="Q1530"/>
      <c r="R1530"/>
      <c r="S1530"/>
      <c r="T1530"/>
    </row>
    <row r="1531" spans="8:20" ht="14.5" x14ac:dyDescent="0.35">
      <c r="H1531"/>
      <c r="I1531"/>
      <c r="J1531"/>
      <c r="K1531"/>
      <c r="L1531"/>
      <c r="M1531"/>
      <c r="O1531"/>
      <c r="P1531"/>
      <c r="Q1531"/>
      <c r="R1531"/>
      <c r="S1531"/>
      <c r="T1531"/>
    </row>
    <row r="1532" spans="8:20" ht="14.5" x14ac:dyDescent="0.35">
      <c r="H1532"/>
      <c r="I1532"/>
      <c r="J1532"/>
      <c r="K1532"/>
      <c r="L1532"/>
      <c r="M1532"/>
      <c r="O1532"/>
      <c r="P1532"/>
      <c r="Q1532"/>
      <c r="R1532"/>
      <c r="S1532"/>
      <c r="T1532"/>
    </row>
    <row r="1533" spans="8:20" ht="14.5" x14ac:dyDescent="0.35">
      <c r="H1533"/>
      <c r="I1533"/>
      <c r="J1533"/>
      <c r="K1533"/>
      <c r="L1533"/>
      <c r="M1533"/>
      <c r="O1533"/>
      <c r="P1533"/>
      <c r="Q1533"/>
      <c r="R1533"/>
      <c r="S1533"/>
      <c r="T1533"/>
    </row>
    <row r="1534" spans="8:20" ht="14.5" x14ac:dyDescent="0.35">
      <c r="H1534"/>
      <c r="I1534"/>
      <c r="J1534"/>
      <c r="K1534"/>
      <c r="L1534"/>
      <c r="M1534"/>
      <c r="O1534"/>
      <c r="P1534"/>
      <c r="Q1534"/>
      <c r="R1534"/>
      <c r="S1534"/>
      <c r="T1534"/>
    </row>
    <row r="1535" spans="8:20" ht="14.5" x14ac:dyDescent="0.35">
      <c r="H1535"/>
      <c r="I1535"/>
      <c r="J1535"/>
      <c r="K1535"/>
      <c r="L1535"/>
      <c r="M1535"/>
      <c r="O1535"/>
      <c r="P1535"/>
      <c r="Q1535"/>
      <c r="R1535"/>
      <c r="S1535"/>
      <c r="T1535"/>
    </row>
    <row r="1536" spans="8:20" ht="14.5" x14ac:dyDescent="0.35">
      <c r="H1536"/>
      <c r="I1536"/>
      <c r="J1536"/>
      <c r="K1536"/>
      <c r="L1536"/>
      <c r="M1536"/>
      <c r="O1536"/>
      <c r="P1536"/>
      <c r="Q1536"/>
      <c r="R1536"/>
      <c r="S1536"/>
      <c r="T1536"/>
    </row>
    <row r="1537" spans="8:20" ht="14.5" x14ac:dyDescent="0.35">
      <c r="H1537"/>
      <c r="I1537"/>
      <c r="J1537"/>
      <c r="K1537"/>
      <c r="L1537"/>
      <c r="M1537"/>
      <c r="O1537"/>
      <c r="P1537"/>
      <c r="Q1537"/>
      <c r="R1537"/>
      <c r="S1537"/>
      <c r="T1537"/>
    </row>
    <row r="1538" spans="8:20" ht="14.5" x14ac:dyDescent="0.35">
      <c r="H1538"/>
      <c r="I1538"/>
      <c r="J1538"/>
      <c r="K1538"/>
      <c r="L1538"/>
      <c r="M1538"/>
      <c r="O1538"/>
      <c r="P1538"/>
      <c r="Q1538"/>
      <c r="R1538"/>
      <c r="S1538"/>
      <c r="T1538"/>
    </row>
    <row r="1539" spans="8:20" ht="14.5" x14ac:dyDescent="0.35">
      <c r="H1539"/>
      <c r="I1539"/>
      <c r="J1539"/>
      <c r="K1539"/>
      <c r="L1539"/>
      <c r="M1539"/>
      <c r="O1539"/>
      <c r="P1539"/>
      <c r="Q1539"/>
      <c r="R1539"/>
      <c r="S1539"/>
      <c r="T1539"/>
    </row>
    <row r="1540" spans="8:20" ht="14.5" x14ac:dyDescent="0.35">
      <c r="H1540"/>
      <c r="I1540"/>
      <c r="J1540"/>
      <c r="K1540"/>
      <c r="L1540"/>
      <c r="M1540"/>
      <c r="O1540"/>
      <c r="P1540"/>
      <c r="Q1540"/>
      <c r="R1540"/>
      <c r="S1540"/>
      <c r="T1540"/>
    </row>
    <row r="1541" spans="8:20" ht="14.5" x14ac:dyDescent="0.35">
      <c r="H1541"/>
      <c r="I1541"/>
      <c r="J1541"/>
      <c r="K1541"/>
      <c r="L1541"/>
      <c r="M1541"/>
      <c r="O1541"/>
      <c r="P1541"/>
      <c r="Q1541"/>
      <c r="R1541"/>
      <c r="S1541"/>
      <c r="T1541"/>
    </row>
    <row r="1542" spans="8:20" ht="14.5" x14ac:dyDescent="0.35">
      <c r="H1542"/>
      <c r="I1542"/>
      <c r="J1542"/>
      <c r="K1542"/>
      <c r="L1542"/>
      <c r="M1542"/>
      <c r="O1542"/>
      <c r="P1542"/>
      <c r="Q1542"/>
      <c r="R1542"/>
      <c r="S1542"/>
      <c r="T1542"/>
    </row>
    <row r="1543" spans="8:20" ht="14.5" x14ac:dyDescent="0.35">
      <c r="H1543"/>
      <c r="I1543"/>
      <c r="J1543"/>
      <c r="K1543"/>
      <c r="L1543"/>
      <c r="M1543"/>
      <c r="O1543"/>
      <c r="P1543"/>
      <c r="Q1543"/>
      <c r="R1543"/>
      <c r="S1543"/>
      <c r="T1543"/>
    </row>
    <row r="1544" spans="8:20" ht="14.5" x14ac:dyDescent="0.35">
      <c r="H1544"/>
      <c r="I1544"/>
      <c r="J1544"/>
      <c r="K1544"/>
      <c r="L1544"/>
      <c r="M1544"/>
      <c r="O1544"/>
      <c r="P1544"/>
      <c r="Q1544"/>
      <c r="R1544"/>
      <c r="S1544"/>
      <c r="T1544"/>
    </row>
    <row r="1545" spans="8:20" ht="14.5" x14ac:dyDescent="0.35">
      <c r="H1545"/>
      <c r="I1545"/>
      <c r="J1545"/>
      <c r="K1545"/>
      <c r="L1545"/>
      <c r="M1545"/>
      <c r="O1545"/>
      <c r="P1545"/>
      <c r="Q1545"/>
      <c r="R1545"/>
      <c r="S1545"/>
      <c r="T1545"/>
    </row>
    <row r="1546" spans="8:20" ht="14.5" x14ac:dyDescent="0.35">
      <c r="H1546"/>
      <c r="I1546"/>
      <c r="J1546"/>
      <c r="K1546"/>
      <c r="L1546"/>
      <c r="M1546"/>
      <c r="O1546"/>
      <c r="P1546"/>
      <c r="Q1546"/>
      <c r="R1546"/>
      <c r="S1546"/>
      <c r="T1546"/>
    </row>
    <row r="1547" spans="8:20" ht="14.5" x14ac:dyDescent="0.35">
      <c r="H1547"/>
      <c r="I1547"/>
      <c r="J1547"/>
      <c r="K1547"/>
      <c r="L1547"/>
      <c r="M1547"/>
      <c r="O1547"/>
      <c r="P1547"/>
      <c r="Q1547"/>
      <c r="R1547"/>
      <c r="S1547"/>
      <c r="T1547"/>
    </row>
    <row r="1548" spans="8:20" ht="14.5" x14ac:dyDescent="0.35">
      <c r="H1548"/>
      <c r="I1548"/>
      <c r="J1548"/>
      <c r="K1548"/>
      <c r="L1548"/>
      <c r="M1548"/>
      <c r="O1548"/>
      <c r="P1548"/>
      <c r="Q1548"/>
      <c r="R1548"/>
      <c r="S1548"/>
      <c r="T1548"/>
    </row>
    <row r="1549" spans="8:20" ht="14.5" x14ac:dyDescent="0.35">
      <c r="H1549"/>
      <c r="I1549"/>
      <c r="J1549"/>
      <c r="K1549"/>
      <c r="L1549"/>
      <c r="M1549"/>
      <c r="O1549"/>
      <c r="P1549"/>
      <c r="Q1549"/>
      <c r="R1549"/>
      <c r="S1549"/>
      <c r="T1549"/>
    </row>
    <row r="1550" spans="8:20" ht="14.5" x14ac:dyDescent="0.35">
      <c r="H1550"/>
      <c r="I1550"/>
      <c r="J1550"/>
      <c r="K1550"/>
      <c r="L1550"/>
      <c r="M1550"/>
      <c r="O1550"/>
      <c r="P1550"/>
      <c r="Q1550"/>
      <c r="R1550"/>
      <c r="S1550"/>
      <c r="T1550"/>
    </row>
    <row r="1551" spans="8:20" ht="14.5" x14ac:dyDescent="0.35">
      <c r="H1551"/>
      <c r="I1551"/>
      <c r="J1551"/>
      <c r="K1551"/>
      <c r="L1551"/>
      <c r="M1551"/>
      <c r="O1551"/>
      <c r="P1551"/>
      <c r="Q1551"/>
      <c r="R1551"/>
      <c r="S1551"/>
      <c r="T1551"/>
    </row>
    <row r="1552" spans="8:20" ht="14.5" x14ac:dyDescent="0.35">
      <c r="H1552"/>
      <c r="I1552"/>
      <c r="J1552"/>
      <c r="K1552"/>
      <c r="L1552"/>
      <c r="M1552"/>
      <c r="O1552"/>
      <c r="P1552"/>
      <c r="Q1552"/>
      <c r="R1552"/>
      <c r="S1552"/>
      <c r="T1552"/>
    </row>
    <row r="1553" spans="8:20" ht="14.5" x14ac:dyDescent="0.35">
      <c r="H1553"/>
      <c r="I1553"/>
      <c r="J1553"/>
      <c r="K1553"/>
      <c r="L1553"/>
      <c r="M1553"/>
      <c r="O1553"/>
      <c r="P1553"/>
      <c r="Q1553"/>
      <c r="R1553"/>
      <c r="S1553"/>
      <c r="T1553"/>
    </row>
    <row r="1554" spans="8:20" ht="14.5" x14ac:dyDescent="0.35">
      <c r="H1554"/>
      <c r="I1554"/>
      <c r="J1554"/>
      <c r="K1554"/>
      <c r="L1554"/>
      <c r="M1554"/>
      <c r="O1554"/>
      <c r="P1554"/>
      <c r="Q1554"/>
      <c r="R1554"/>
      <c r="S1554"/>
      <c r="T1554"/>
    </row>
    <row r="1555" spans="8:20" ht="14.5" x14ac:dyDescent="0.35">
      <c r="H1555"/>
      <c r="I1555"/>
      <c r="J1555"/>
      <c r="K1555"/>
      <c r="L1555"/>
      <c r="M1555"/>
      <c r="O1555"/>
      <c r="P1555"/>
      <c r="Q1555"/>
      <c r="R1555"/>
      <c r="S1555"/>
      <c r="T1555"/>
    </row>
    <row r="1556" spans="8:20" ht="14.5" x14ac:dyDescent="0.35">
      <c r="H1556"/>
      <c r="I1556"/>
      <c r="J1556"/>
      <c r="K1556"/>
      <c r="L1556"/>
      <c r="M1556"/>
      <c r="O1556"/>
      <c r="P1556"/>
      <c r="Q1556"/>
      <c r="R1556"/>
      <c r="S1556"/>
      <c r="T1556"/>
    </row>
    <row r="1557" spans="8:20" ht="14.5" x14ac:dyDescent="0.35">
      <c r="H1557"/>
      <c r="I1557"/>
      <c r="J1557"/>
      <c r="K1557"/>
      <c r="L1557"/>
      <c r="M1557"/>
      <c r="O1557"/>
      <c r="P1557"/>
      <c r="Q1557"/>
      <c r="R1557"/>
      <c r="S1557"/>
      <c r="T1557"/>
    </row>
    <row r="1558" spans="8:20" ht="14.5" x14ac:dyDescent="0.35">
      <c r="H1558"/>
      <c r="I1558"/>
      <c r="J1558"/>
      <c r="K1558"/>
      <c r="L1558"/>
      <c r="M1558"/>
      <c r="O1558"/>
      <c r="P1558"/>
      <c r="Q1558"/>
      <c r="R1558"/>
      <c r="S1558"/>
      <c r="T1558"/>
    </row>
    <row r="1559" spans="8:20" ht="14.5" x14ac:dyDescent="0.35">
      <c r="H1559"/>
      <c r="I1559"/>
      <c r="J1559"/>
      <c r="K1559"/>
      <c r="L1559"/>
      <c r="M1559"/>
      <c r="O1559"/>
      <c r="P1559"/>
      <c r="Q1559"/>
      <c r="R1559"/>
      <c r="S1559"/>
      <c r="T1559"/>
    </row>
    <row r="1560" spans="8:20" ht="14.5" x14ac:dyDescent="0.35">
      <c r="H1560"/>
      <c r="I1560"/>
      <c r="J1560"/>
      <c r="K1560"/>
      <c r="L1560"/>
      <c r="M1560"/>
      <c r="O1560"/>
      <c r="P1560"/>
      <c r="Q1560"/>
      <c r="R1560"/>
      <c r="S1560"/>
      <c r="T1560"/>
    </row>
    <row r="1561" spans="8:20" ht="14.5" x14ac:dyDescent="0.35">
      <c r="H1561"/>
      <c r="I1561"/>
      <c r="J1561"/>
      <c r="K1561"/>
      <c r="L1561"/>
      <c r="M1561"/>
      <c r="O1561"/>
      <c r="P1561"/>
      <c r="Q1561"/>
      <c r="R1561"/>
      <c r="S1561"/>
      <c r="T1561"/>
    </row>
    <row r="1562" spans="8:20" ht="14.5" x14ac:dyDescent="0.35">
      <c r="H1562"/>
      <c r="I1562"/>
      <c r="J1562"/>
      <c r="K1562"/>
      <c r="L1562"/>
      <c r="M1562"/>
      <c r="O1562"/>
      <c r="P1562"/>
      <c r="Q1562"/>
      <c r="R1562"/>
      <c r="S1562"/>
      <c r="T1562"/>
    </row>
    <row r="1563" spans="8:20" ht="14.5" x14ac:dyDescent="0.35">
      <c r="H1563"/>
      <c r="I1563"/>
      <c r="J1563"/>
      <c r="K1563"/>
      <c r="L1563"/>
      <c r="M1563"/>
      <c r="O1563"/>
      <c r="P1563"/>
      <c r="Q1563"/>
      <c r="R1563"/>
      <c r="S1563"/>
      <c r="T1563"/>
    </row>
    <row r="1564" spans="8:20" ht="14.5" x14ac:dyDescent="0.35">
      <c r="H1564"/>
      <c r="I1564"/>
      <c r="J1564"/>
      <c r="K1564"/>
      <c r="L1564"/>
      <c r="M1564"/>
      <c r="O1564"/>
      <c r="P1564"/>
      <c r="Q1564"/>
      <c r="R1564"/>
      <c r="S1564"/>
      <c r="T1564"/>
    </row>
    <row r="1565" spans="8:20" ht="14.5" x14ac:dyDescent="0.35">
      <c r="H1565"/>
      <c r="I1565"/>
      <c r="J1565"/>
      <c r="K1565"/>
      <c r="L1565"/>
      <c r="M1565"/>
      <c r="O1565"/>
      <c r="P1565"/>
      <c r="Q1565"/>
      <c r="R1565"/>
      <c r="S1565"/>
      <c r="T1565"/>
    </row>
    <row r="1566" spans="8:20" ht="14.5" x14ac:dyDescent="0.35">
      <c r="H1566"/>
      <c r="I1566"/>
      <c r="J1566"/>
      <c r="K1566"/>
      <c r="L1566"/>
      <c r="M1566"/>
      <c r="O1566"/>
      <c r="P1566"/>
      <c r="Q1566"/>
      <c r="R1566"/>
      <c r="S1566"/>
      <c r="T1566"/>
    </row>
    <row r="1567" spans="8:20" ht="14.5" x14ac:dyDescent="0.35">
      <c r="H1567"/>
      <c r="I1567"/>
      <c r="J1567"/>
      <c r="K1567"/>
      <c r="L1567"/>
      <c r="M1567"/>
      <c r="O1567"/>
      <c r="P1567"/>
      <c r="Q1567"/>
      <c r="R1567"/>
      <c r="S1567"/>
      <c r="T1567"/>
    </row>
    <row r="1568" spans="8:20" ht="14.5" x14ac:dyDescent="0.35">
      <c r="H1568"/>
      <c r="I1568"/>
      <c r="J1568"/>
      <c r="K1568"/>
      <c r="L1568"/>
      <c r="M1568"/>
      <c r="O1568"/>
      <c r="P1568"/>
      <c r="Q1568"/>
      <c r="R1568"/>
      <c r="S1568"/>
      <c r="T1568"/>
    </row>
    <row r="1569" spans="8:20" ht="14.5" x14ac:dyDescent="0.35">
      <c r="H1569"/>
      <c r="I1569"/>
      <c r="J1569"/>
      <c r="K1569"/>
      <c r="L1569"/>
      <c r="M1569"/>
      <c r="O1569"/>
      <c r="P1569"/>
      <c r="Q1569"/>
      <c r="R1569"/>
      <c r="S1569"/>
      <c r="T1569"/>
    </row>
    <row r="1570" spans="8:20" ht="14.5" x14ac:dyDescent="0.35">
      <c r="H1570"/>
      <c r="I1570"/>
      <c r="J1570"/>
      <c r="K1570"/>
      <c r="L1570"/>
      <c r="M1570"/>
      <c r="O1570"/>
      <c r="P1570"/>
      <c r="Q1570"/>
      <c r="R1570"/>
      <c r="S1570"/>
      <c r="T1570"/>
    </row>
    <row r="1571" spans="8:20" ht="14.5" x14ac:dyDescent="0.35">
      <c r="H1571"/>
      <c r="I1571"/>
      <c r="J1571"/>
      <c r="K1571"/>
      <c r="L1571"/>
      <c r="M1571"/>
      <c r="O1571"/>
      <c r="P1571"/>
      <c r="Q1571"/>
      <c r="R1571"/>
      <c r="S1571"/>
      <c r="T1571"/>
    </row>
    <row r="1572" spans="8:20" ht="14.5" x14ac:dyDescent="0.35">
      <c r="H1572"/>
      <c r="I1572"/>
      <c r="J1572"/>
      <c r="K1572"/>
      <c r="L1572"/>
      <c r="M1572"/>
      <c r="O1572"/>
      <c r="P1572"/>
      <c r="Q1572"/>
      <c r="R1572"/>
      <c r="S1572"/>
      <c r="T1572"/>
    </row>
    <row r="1573" spans="8:20" ht="14.5" x14ac:dyDescent="0.35">
      <c r="H1573"/>
      <c r="I1573"/>
      <c r="J1573"/>
      <c r="K1573"/>
      <c r="L1573"/>
      <c r="M1573"/>
      <c r="O1573"/>
      <c r="P1573"/>
      <c r="Q1573"/>
      <c r="R1573"/>
      <c r="S1573"/>
      <c r="T1573"/>
    </row>
    <row r="1574" spans="8:20" ht="14.5" x14ac:dyDescent="0.35">
      <c r="H1574"/>
      <c r="I1574"/>
      <c r="J1574"/>
      <c r="K1574"/>
      <c r="L1574"/>
      <c r="M1574"/>
      <c r="O1574"/>
      <c r="P1574"/>
      <c r="Q1574"/>
      <c r="R1574"/>
      <c r="S1574"/>
      <c r="T1574"/>
    </row>
    <row r="1575" spans="8:20" ht="14.5" x14ac:dyDescent="0.35">
      <c r="H1575"/>
      <c r="I1575"/>
      <c r="J1575"/>
      <c r="K1575"/>
      <c r="L1575"/>
      <c r="M1575"/>
      <c r="O1575"/>
      <c r="P1575"/>
      <c r="Q1575"/>
      <c r="R1575"/>
      <c r="S1575"/>
      <c r="T1575"/>
    </row>
    <row r="1576" spans="8:20" ht="14.5" x14ac:dyDescent="0.35">
      <c r="H1576"/>
      <c r="I1576"/>
      <c r="J1576"/>
      <c r="K1576"/>
      <c r="L1576"/>
      <c r="M1576"/>
      <c r="O1576"/>
      <c r="P1576"/>
      <c r="Q1576"/>
      <c r="R1576"/>
      <c r="S1576"/>
      <c r="T1576"/>
    </row>
    <row r="1577" spans="8:20" ht="14.5" x14ac:dyDescent="0.35">
      <c r="H1577"/>
      <c r="I1577"/>
      <c r="J1577"/>
      <c r="K1577"/>
      <c r="L1577"/>
      <c r="M1577"/>
      <c r="O1577"/>
      <c r="P1577"/>
      <c r="Q1577"/>
      <c r="R1577"/>
      <c r="S1577"/>
      <c r="T1577"/>
    </row>
    <row r="1578" spans="8:20" ht="14.5" x14ac:dyDescent="0.35">
      <c r="H1578"/>
      <c r="I1578"/>
      <c r="J1578"/>
      <c r="K1578"/>
      <c r="L1578"/>
      <c r="M1578"/>
      <c r="O1578"/>
      <c r="P1578"/>
      <c r="Q1578"/>
      <c r="R1578"/>
      <c r="S1578"/>
      <c r="T1578"/>
    </row>
    <row r="1579" spans="8:20" ht="14.5" x14ac:dyDescent="0.35">
      <c r="H1579"/>
      <c r="I1579"/>
      <c r="J1579"/>
      <c r="K1579"/>
      <c r="L1579"/>
      <c r="M1579"/>
      <c r="O1579"/>
      <c r="P1579"/>
      <c r="Q1579"/>
      <c r="R1579"/>
      <c r="S1579"/>
      <c r="T1579"/>
    </row>
    <row r="1580" spans="8:20" ht="14.5" x14ac:dyDescent="0.35">
      <c r="H1580"/>
      <c r="I1580"/>
      <c r="J1580"/>
      <c r="K1580"/>
      <c r="L1580"/>
      <c r="M1580"/>
      <c r="O1580"/>
      <c r="P1580"/>
      <c r="Q1580"/>
      <c r="R1580"/>
      <c r="S1580"/>
      <c r="T1580"/>
    </row>
    <row r="1581" spans="8:20" ht="14.5" x14ac:dyDescent="0.35">
      <c r="H1581"/>
      <c r="I1581"/>
      <c r="J1581"/>
      <c r="K1581"/>
      <c r="L1581"/>
      <c r="M1581"/>
      <c r="O1581"/>
      <c r="P1581"/>
      <c r="Q1581"/>
      <c r="R1581"/>
      <c r="S1581"/>
      <c r="T1581"/>
    </row>
    <row r="1582" spans="8:20" ht="14.5" x14ac:dyDescent="0.35">
      <c r="H1582"/>
      <c r="I1582"/>
      <c r="J1582"/>
      <c r="K1582"/>
      <c r="L1582"/>
      <c r="M1582"/>
      <c r="O1582"/>
      <c r="P1582"/>
      <c r="Q1582"/>
      <c r="R1582"/>
      <c r="S1582"/>
      <c r="T1582"/>
    </row>
    <row r="1583" spans="8:20" ht="14.5" x14ac:dyDescent="0.35">
      <c r="H1583"/>
      <c r="I1583"/>
      <c r="J1583"/>
      <c r="K1583"/>
      <c r="L1583"/>
      <c r="M1583"/>
      <c r="O1583"/>
      <c r="P1583"/>
      <c r="Q1583"/>
      <c r="R1583"/>
      <c r="S1583"/>
      <c r="T1583"/>
    </row>
    <row r="1584" spans="8:20" ht="14.5" x14ac:dyDescent="0.35">
      <c r="H1584"/>
      <c r="I1584"/>
      <c r="J1584"/>
      <c r="K1584"/>
      <c r="L1584"/>
      <c r="M1584"/>
      <c r="O1584"/>
      <c r="P1584"/>
      <c r="Q1584"/>
      <c r="R1584"/>
      <c r="S1584"/>
      <c r="T1584"/>
    </row>
    <row r="1585" spans="8:20" ht="14.5" x14ac:dyDescent="0.35">
      <c r="H1585"/>
      <c r="I1585"/>
      <c r="J1585"/>
      <c r="K1585"/>
      <c r="L1585"/>
      <c r="M1585"/>
      <c r="O1585"/>
      <c r="P1585"/>
      <c r="Q1585"/>
      <c r="R1585"/>
      <c r="S1585"/>
      <c r="T1585"/>
    </row>
    <row r="1586" spans="8:20" ht="14.5" x14ac:dyDescent="0.35">
      <c r="H1586"/>
      <c r="I1586"/>
      <c r="J1586"/>
      <c r="K1586"/>
      <c r="L1586"/>
      <c r="M1586"/>
      <c r="O1586"/>
      <c r="P1586"/>
      <c r="Q1586"/>
      <c r="R1586"/>
      <c r="S1586"/>
      <c r="T1586"/>
    </row>
    <row r="1587" spans="8:20" ht="14.5" x14ac:dyDescent="0.35">
      <c r="H1587"/>
      <c r="I1587"/>
      <c r="J1587"/>
      <c r="K1587"/>
      <c r="L1587"/>
      <c r="M1587"/>
      <c r="O1587"/>
      <c r="P1587"/>
      <c r="Q1587"/>
      <c r="R1587"/>
      <c r="S1587"/>
      <c r="T1587"/>
    </row>
    <row r="1588" spans="8:20" ht="14.5" x14ac:dyDescent="0.35">
      <c r="H1588"/>
      <c r="I1588"/>
      <c r="J1588"/>
      <c r="K1588"/>
      <c r="L1588"/>
      <c r="M1588"/>
      <c r="O1588"/>
      <c r="P1588"/>
      <c r="Q1588"/>
      <c r="R1588"/>
      <c r="S1588"/>
      <c r="T1588"/>
    </row>
    <row r="1589" spans="8:20" ht="14.5" x14ac:dyDescent="0.35">
      <c r="H1589"/>
      <c r="I1589"/>
      <c r="J1589"/>
      <c r="K1589"/>
      <c r="L1589"/>
      <c r="M1589"/>
      <c r="O1589"/>
      <c r="P1589"/>
      <c r="Q1589"/>
      <c r="R1589"/>
      <c r="S1589"/>
      <c r="T1589"/>
    </row>
    <row r="1590" spans="8:20" ht="14.5" x14ac:dyDescent="0.35">
      <c r="H1590"/>
      <c r="I1590"/>
      <c r="J1590"/>
      <c r="K1590"/>
      <c r="L1590"/>
      <c r="M1590"/>
      <c r="O1590"/>
      <c r="P1590"/>
      <c r="Q1590"/>
      <c r="R1590"/>
      <c r="S1590"/>
      <c r="T1590"/>
    </row>
    <row r="1591" spans="8:20" ht="14.5" x14ac:dyDescent="0.35">
      <c r="H1591"/>
      <c r="I1591"/>
      <c r="J1591"/>
      <c r="K1591"/>
      <c r="L1591"/>
      <c r="M1591"/>
      <c r="O1591"/>
      <c r="P1591"/>
      <c r="Q1591"/>
      <c r="R1591"/>
      <c r="S1591"/>
      <c r="T1591"/>
    </row>
    <row r="1592" spans="8:20" ht="14.5" x14ac:dyDescent="0.35">
      <c r="H1592"/>
      <c r="I1592"/>
      <c r="J1592"/>
      <c r="K1592"/>
      <c r="L1592"/>
      <c r="M1592"/>
      <c r="O1592"/>
      <c r="P1592"/>
      <c r="Q1592"/>
      <c r="R1592"/>
      <c r="S1592"/>
      <c r="T1592"/>
    </row>
    <row r="1593" spans="8:20" ht="14.5" x14ac:dyDescent="0.35">
      <c r="H1593"/>
      <c r="I1593"/>
      <c r="J1593"/>
      <c r="K1593"/>
      <c r="L1593"/>
      <c r="M1593"/>
      <c r="O1593"/>
      <c r="P1593"/>
      <c r="Q1593"/>
      <c r="R1593"/>
      <c r="S1593"/>
      <c r="T1593"/>
    </row>
    <row r="1594" spans="8:20" ht="14.5" x14ac:dyDescent="0.35">
      <c r="H1594"/>
      <c r="I1594"/>
      <c r="J1594"/>
      <c r="K1594"/>
      <c r="L1594"/>
      <c r="M1594"/>
      <c r="O1594"/>
      <c r="P1594"/>
      <c r="Q1594"/>
      <c r="R1594"/>
      <c r="S1594"/>
      <c r="T1594"/>
    </row>
    <row r="1595" spans="8:20" ht="14.5" x14ac:dyDescent="0.35">
      <c r="H1595"/>
      <c r="I1595"/>
      <c r="J1595"/>
      <c r="K1595"/>
      <c r="L1595"/>
      <c r="M1595"/>
      <c r="O1595"/>
      <c r="P1595"/>
      <c r="Q1595"/>
      <c r="R1595"/>
      <c r="S1595"/>
      <c r="T1595"/>
    </row>
    <row r="1596" spans="8:20" ht="14.5" x14ac:dyDescent="0.35">
      <c r="H1596"/>
      <c r="I1596"/>
      <c r="J1596"/>
      <c r="K1596"/>
      <c r="L1596"/>
      <c r="M1596"/>
      <c r="O1596"/>
      <c r="P1596"/>
      <c r="Q1596"/>
      <c r="R1596"/>
      <c r="S1596"/>
      <c r="T1596"/>
    </row>
    <row r="1597" spans="8:20" ht="14.5" x14ac:dyDescent="0.35">
      <c r="H1597"/>
      <c r="I1597"/>
      <c r="J1597"/>
      <c r="K1597"/>
      <c r="L1597"/>
      <c r="M1597"/>
      <c r="O1597"/>
      <c r="P1597"/>
      <c r="Q1597"/>
      <c r="R1597"/>
      <c r="S1597"/>
      <c r="T1597"/>
    </row>
    <row r="1598" spans="8:20" ht="14.5" x14ac:dyDescent="0.35">
      <c r="H1598"/>
      <c r="I1598"/>
      <c r="J1598"/>
      <c r="K1598"/>
      <c r="L1598"/>
      <c r="M1598"/>
      <c r="O1598"/>
      <c r="P1598"/>
      <c r="Q1598"/>
      <c r="R1598"/>
      <c r="S1598"/>
      <c r="T1598"/>
    </row>
    <row r="1599" spans="8:20" ht="14.5" x14ac:dyDescent="0.35">
      <c r="H1599"/>
      <c r="I1599"/>
      <c r="J1599"/>
      <c r="K1599"/>
      <c r="L1599"/>
      <c r="M1599"/>
      <c r="O1599"/>
      <c r="P1599"/>
      <c r="Q1599"/>
      <c r="R1599"/>
      <c r="S1599"/>
      <c r="T1599"/>
    </row>
    <row r="1600" spans="8:20" ht="14.5" x14ac:dyDescent="0.35">
      <c r="H1600"/>
      <c r="I1600"/>
      <c r="J1600"/>
      <c r="K1600"/>
      <c r="L1600"/>
      <c r="M1600"/>
      <c r="O1600"/>
      <c r="P1600"/>
      <c r="Q1600"/>
      <c r="R1600"/>
      <c r="S1600"/>
      <c r="T1600"/>
    </row>
    <row r="1601" spans="8:20" ht="14.5" x14ac:dyDescent="0.35">
      <c r="H1601"/>
      <c r="I1601"/>
      <c r="J1601"/>
      <c r="K1601"/>
      <c r="L1601"/>
      <c r="M1601"/>
      <c r="O1601"/>
      <c r="P1601"/>
      <c r="Q1601"/>
      <c r="R1601"/>
      <c r="S1601"/>
      <c r="T1601"/>
    </row>
    <row r="1602" spans="8:20" ht="14.5" x14ac:dyDescent="0.35">
      <c r="H1602"/>
      <c r="I1602"/>
      <c r="J1602"/>
      <c r="K1602"/>
      <c r="L1602"/>
      <c r="M1602"/>
      <c r="O1602"/>
      <c r="P1602"/>
      <c r="Q1602"/>
      <c r="R1602"/>
      <c r="S1602"/>
      <c r="T1602"/>
    </row>
    <row r="1603" spans="8:20" ht="14.5" x14ac:dyDescent="0.35">
      <c r="H1603"/>
      <c r="I1603"/>
      <c r="J1603"/>
      <c r="K1603"/>
      <c r="L1603"/>
      <c r="M1603"/>
      <c r="O1603"/>
      <c r="P1603"/>
      <c r="Q1603"/>
      <c r="R1603"/>
      <c r="S1603"/>
      <c r="T1603"/>
    </row>
    <row r="1604" spans="8:20" ht="14.5" x14ac:dyDescent="0.35">
      <c r="H1604"/>
      <c r="I1604"/>
      <c r="J1604"/>
      <c r="K1604"/>
      <c r="L1604"/>
      <c r="M1604"/>
      <c r="O1604"/>
      <c r="P1604"/>
      <c r="Q1604"/>
      <c r="R1604"/>
      <c r="S1604"/>
      <c r="T1604"/>
    </row>
    <row r="1605" spans="8:20" ht="14.5" x14ac:dyDescent="0.35">
      <c r="H1605"/>
      <c r="I1605"/>
      <c r="J1605"/>
      <c r="K1605"/>
      <c r="L1605"/>
      <c r="M1605"/>
      <c r="O1605"/>
      <c r="P1605"/>
      <c r="Q1605"/>
      <c r="R1605"/>
      <c r="S1605"/>
      <c r="T1605"/>
    </row>
    <row r="1606" spans="8:20" ht="14.5" x14ac:dyDescent="0.35">
      <c r="H1606"/>
      <c r="I1606"/>
      <c r="J1606"/>
      <c r="K1606"/>
      <c r="L1606"/>
      <c r="M1606"/>
      <c r="O1606"/>
      <c r="P1606"/>
      <c r="Q1606"/>
      <c r="R1606"/>
      <c r="S1606"/>
      <c r="T1606"/>
    </row>
    <row r="1607" spans="8:20" ht="14.5" x14ac:dyDescent="0.35">
      <c r="H1607"/>
      <c r="I1607"/>
      <c r="J1607"/>
      <c r="K1607"/>
      <c r="L1607"/>
      <c r="M1607"/>
      <c r="O1607"/>
      <c r="P1607"/>
      <c r="Q1607"/>
      <c r="R1607"/>
      <c r="S1607"/>
      <c r="T1607"/>
    </row>
    <row r="1608" spans="8:20" ht="14.5" x14ac:dyDescent="0.35">
      <c r="H1608"/>
      <c r="I1608"/>
      <c r="J1608"/>
      <c r="K1608"/>
      <c r="L1608"/>
      <c r="M1608"/>
      <c r="O1608"/>
      <c r="P1608"/>
      <c r="Q1608"/>
      <c r="R1608"/>
      <c r="S1608"/>
      <c r="T1608"/>
    </row>
    <row r="1609" spans="8:20" ht="14.5" x14ac:dyDescent="0.35">
      <c r="H1609"/>
      <c r="I1609"/>
      <c r="J1609"/>
      <c r="K1609"/>
      <c r="L1609"/>
      <c r="M1609"/>
      <c r="O1609"/>
      <c r="P1609"/>
      <c r="Q1609"/>
      <c r="R1609"/>
      <c r="S1609"/>
      <c r="T1609"/>
    </row>
    <row r="1610" spans="8:20" ht="14.5" x14ac:dyDescent="0.35">
      <c r="H1610"/>
      <c r="I1610"/>
      <c r="J1610"/>
      <c r="K1610"/>
      <c r="L1610"/>
      <c r="M1610"/>
      <c r="O1610"/>
      <c r="P1610"/>
      <c r="Q1610"/>
      <c r="R1610"/>
      <c r="S1610"/>
      <c r="T1610"/>
    </row>
    <row r="1611" spans="8:20" ht="14.5" x14ac:dyDescent="0.35">
      <c r="H1611"/>
      <c r="I1611"/>
      <c r="J1611"/>
      <c r="K1611"/>
      <c r="L1611"/>
      <c r="M1611"/>
      <c r="O1611"/>
      <c r="P1611"/>
      <c r="Q1611"/>
      <c r="R1611"/>
      <c r="S1611"/>
      <c r="T1611"/>
    </row>
    <row r="1612" spans="8:20" ht="14.5" x14ac:dyDescent="0.35">
      <c r="H1612"/>
      <c r="I1612"/>
      <c r="J1612"/>
      <c r="K1612"/>
      <c r="L1612"/>
      <c r="M1612"/>
      <c r="O1612"/>
      <c r="P1612"/>
      <c r="Q1612"/>
      <c r="R1612"/>
      <c r="S1612"/>
      <c r="T1612"/>
    </row>
    <row r="1613" spans="8:20" ht="14.5" x14ac:dyDescent="0.35">
      <c r="H1613"/>
      <c r="I1613"/>
      <c r="J1613"/>
      <c r="K1613"/>
      <c r="L1613"/>
      <c r="M1613"/>
      <c r="O1613"/>
      <c r="P1613"/>
      <c r="Q1613"/>
      <c r="R1613"/>
      <c r="S1613"/>
      <c r="T1613"/>
    </row>
    <row r="1614" spans="8:20" ht="14.5" x14ac:dyDescent="0.35">
      <c r="H1614"/>
      <c r="I1614"/>
      <c r="J1614"/>
      <c r="K1614"/>
      <c r="L1614"/>
      <c r="M1614"/>
      <c r="O1614"/>
      <c r="P1614"/>
      <c r="Q1614"/>
      <c r="R1614"/>
      <c r="S1614"/>
      <c r="T1614"/>
    </row>
    <row r="1615" spans="8:20" ht="14.5" x14ac:dyDescent="0.35">
      <c r="H1615"/>
      <c r="I1615"/>
      <c r="J1615"/>
      <c r="K1615"/>
      <c r="L1615"/>
      <c r="M1615"/>
      <c r="O1615"/>
      <c r="P1615"/>
      <c r="Q1615"/>
      <c r="R1615"/>
      <c r="S1615"/>
      <c r="T1615"/>
    </row>
    <row r="1616" spans="8:20" ht="14.5" x14ac:dyDescent="0.35">
      <c r="H1616"/>
      <c r="I1616"/>
      <c r="J1616"/>
      <c r="K1616"/>
      <c r="L1616"/>
      <c r="M1616"/>
      <c r="O1616"/>
      <c r="P1616"/>
      <c r="Q1616"/>
      <c r="R1616"/>
      <c r="S1616"/>
      <c r="T1616"/>
    </row>
    <row r="1617" spans="8:20" ht="14.5" x14ac:dyDescent="0.35">
      <c r="H1617"/>
      <c r="I1617"/>
      <c r="J1617"/>
      <c r="K1617"/>
      <c r="L1617"/>
      <c r="M1617"/>
      <c r="O1617"/>
      <c r="P1617"/>
      <c r="Q1617"/>
      <c r="R1617"/>
      <c r="S1617"/>
      <c r="T1617"/>
    </row>
    <row r="1618" spans="8:20" ht="14.5" x14ac:dyDescent="0.35">
      <c r="H1618"/>
      <c r="I1618"/>
      <c r="J1618"/>
      <c r="K1618"/>
      <c r="L1618"/>
      <c r="M1618"/>
      <c r="O1618"/>
      <c r="P1618"/>
      <c r="Q1618"/>
      <c r="R1618"/>
      <c r="S1618"/>
      <c r="T1618"/>
    </row>
    <row r="1619" spans="8:20" ht="14.5" x14ac:dyDescent="0.35">
      <c r="H1619"/>
      <c r="I1619"/>
      <c r="J1619"/>
      <c r="K1619"/>
      <c r="L1619"/>
      <c r="M1619"/>
      <c r="O1619"/>
      <c r="P1619"/>
      <c r="Q1619"/>
      <c r="R1619"/>
      <c r="S1619"/>
      <c r="T1619"/>
    </row>
    <row r="1620" spans="8:20" ht="14.5" x14ac:dyDescent="0.35">
      <c r="H1620"/>
      <c r="I1620"/>
      <c r="J1620"/>
      <c r="K1620"/>
      <c r="L1620"/>
      <c r="M1620"/>
      <c r="O1620"/>
      <c r="P1620"/>
      <c r="Q1620"/>
      <c r="R1620"/>
      <c r="S1620"/>
      <c r="T1620"/>
    </row>
    <row r="1621" spans="8:20" ht="14.5" x14ac:dyDescent="0.35">
      <c r="H1621"/>
      <c r="I1621"/>
      <c r="J1621"/>
      <c r="K1621"/>
      <c r="L1621"/>
      <c r="M1621"/>
      <c r="O1621"/>
      <c r="P1621"/>
      <c r="Q1621"/>
      <c r="R1621"/>
      <c r="S1621"/>
      <c r="T1621"/>
    </row>
    <row r="1622" spans="8:20" ht="14.5" x14ac:dyDescent="0.35">
      <c r="H1622"/>
      <c r="I1622"/>
      <c r="J1622"/>
      <c r="K1622"/>
      <c r="L1622"/>
      <c r="M1622"/>
      <c r="O1622"/>
      <c r="P1622"/>
      <c r="Q1622"/>
      <c r="R1622"/>
      <c r="S1622"/>
      <c r="T1622"/>
    </row>
    <row r="1623" spans="8:20" ht="14.5" x14ac:dyDescent="0.35">
      <c r="H1623"/>
      <c r="I1623"/>
      <c r="J1623"/>
      <c r="K1623"/>
      <c r="L1623"/>
      <c r="M1623"/>
      <c r="O1623"/>
      <c r="P1623"/>
      <c r="Q1623"/>
      <c r="R1623"/>
      <c r="S1623"/>
      <c r="T1623"/>
    </row>
    <row r="1624" spans="8:20" ht="14.5" x14ac:dyDescent="0.35">
      <c r="H1624"/>
      <c r="I1624"/>
      <c r="J1624"/>
      <c r="K1624"/>
      <c r="L1624"/>
      <c r="M1624"/>
      <c r="O1624"/>
      <c r="P1624"/>
      <c r="Q1624"/>
      <c r="R1624"/>
      <c r="S1624"/>
      <c r="T1624"/>
    </row>
    <row r="1625" spans="8:20" ht="14.5" x14ac:dyDescent="0.35">
      <c r="H1625"/>
      <c r="I1625"/>
      <c r="J1625"/>
      <c r="K1625"/>
      <c r="L1625"/>
      <c r="M1625"/>
      <c r="O1625"/>
      <c r="P1625"/>
      <c r="Q1625"/>
      <c r="R1625"/>
      <c r="S1625"/>
      <c r="T1625"/>
    </row>
    <row r="1626" spans="8:20" ht="14.5" x14ac:dyDescent="0.35">
      <c r="H1626"/>
      <c r="I1626"/>
      <c r="J1626"/>
      <c r="K1626"/>
      <c r="L1626"/>
      <c r="M1626"/>
      <c r="O1626"/>
      <c r="P1626"/>
      <c r="Q1626"/>
      <c r="R1626"/>
      <c r="S1626"/>
      <c r="T1626"/>
    </row>
    <row r="1627" spans="8:20" ht="14.5" x14ac:dyDescent="0.35">
      <c r="H1627"/>
      <c r="I1627"/>
      <c r="J1627"/>
      <c r="K1627"/>
      <c r="L1627"/>
      <c r="M1627"/>
      <c r="O1627"/>
      <c r="P1627"/>
      <c r="Q1627"/>
      <c r="R1627"/>
      <c r="S1627"/>
      <c r="T1627"/>
    </row>
    <row r="1628" spans="8:20" ht="14.5" x14ac:dyDescent="0.35">
      <c r="H1628"/>
      <c r="I1628"/>
      <c r="J1628"/>
      <c r="K1628"/>
      <c r="L1628"/>
      <c r="M1628"/>
      <c r="O1628"/>
      <c r="P1628"/>
      <c r="Q1628"/>
      <c r="R1628"/>
      <c r="S1628"/>
      <c r="T1628"/>
    </row>
    <row r="1629" spans="8:20" ht="14.5" x14ac:dyDescent="0.35">
      <c r="H1629"/>
      <c r="I1629"/>
      <c r="J1629"/>
      <c r="K1629"/>
      <c r="L1629"/>
      <c r="M1629"/>
      <c r="O1629"/>
      <c r="P1629"/>
      <c r="Q1629"/>
      <c r="R1629"/>
      <c r="S1629"/>
      <c r="T1629"/>
    </row>
    <row r="1630" spans="8:20" ht="14.5" x14ac:dyDescent="0.35">
      <c r="H1630"/>
      <c r="I1630"/>
      <c r="J1630"/>
      <c r="K1630"/>
      <c r="L1630"/>
      <c r="M1630"/>
      <c r="O1630"/>
      <c r="P1630"/>
      <c r="Q1630"/>
      <c r="R1630"/>
      <c r="S1630"/>
      <c r="T1630"/>
    </row>
    <row r="1631" spans="8:20" ht="14.5" x14ac:dyDescent="0.35">
      <c r="H1631"/>
      <c r="I1631"/>
      <c r="J1631"/>
      <c r="K1631"/>
      <c r="L1631"/>
      <c r="M1631"/>
      <c r="O1631"/>
      <c r="P1631"/>
      <c r="Q1631"/>
      <c r="R1631"/>
      <c r="S1631"/>
      <c r="T1631"/>
    </row>
    <row r="1632" spans="8:20" ht="14.5" x14ac:dyDescent="0.35">
      <c r="H1632"/>
      <c r="I1632"/>
      <c r="J1632"/>
      <c r="K1632"/>
      <c r="L1632"/>
      <c r="M1632"/>
      <c r="O1632"/>
      <c r="P1632"/>
      <c r="Q1632"/>
      <c r="R1632"/>
      <c r="S1632"/>
      <c r="T1632"/>
    </row>
    <row r="1633" spans="8:20" ht="14.5" x14ac:dyDescent="0.35">
      <c r="H1633"/>
      <c r="I1633"/>
      <c r="J1633"/>
      <c r="K1633"/>
      <c r="L1633"/>
      <c r="M1633"/>
      <c r="O1633"/>
      <c r="P1633"/>
      <c r="Q1633"/>
      <c r="R1633"/>
      <c r="S1633"/>
      <c r="T1633"/>
    </row>
    <row r="1634" spans="8:20" ht="14.5" x14ac:dyDescent="0.35">
      <c r="H1634"/>
      <c r="I1634"/>
      <c r="J1634"/>
      <c r="K1634"/>
      <c r="L1634"/>
      <c r="M1634"/>
      <c r="O1634"/>
      <c r="P1634"/>
      <c r="Q1634"/>
      <c r="R1634"/>
      <c r="S1634"/>
      <c r="T1634"/>
    </row>
    <row r="1635" spans="8:20" ht="14.5" x14ac:dyDescent="0.35">
      <c r="H1635"/>
      <c r="I1635"/>
      <c r="J1635"/>
      <c r="K1635"/>
      <c r="L1635"/>
      <c r="M1635"/>
      <c r="O1635"/>
      <c r="P1635"/>
      <c r="Q1635"/>
      <c r="R1635"/>
      <c r="S1635"/>
      <c r="T1635"/>
    </row>
    <row r="1636" spans="8:20" ht="14.5" x14ac:dyDescent="0.35">
      <c r="H1636"/>
      <c r="I1636"/>
      <c r="J1636"/>
      <c r="K1636"/>
      <c r="L1636"/>
      <c r="M1636"/>
      <c r="O1636"/>
      <c r="P1636"/>
      <c r="Q1636"/>
      <c r="R1636"/>
      <c r="S1636"/>
      <c r="T1636"/>
    </row>
    <row r="1637" spans="8:20" ht="14.5" x14ac:dyDescent="0.35">
      <c r="H1637"/>
      <c r="I1637"/>
      <c r="J1637"/>
      <c r="K1637"/>
      <c r="L1637"/>
      <c r="M1637"/>
      <c r="O1637"/>
      <c r="P1637"/>
      <c r="Q1637"/>
      <c r="R1637"/>
      <c r="S1637"/>
      <c r="T1637"/>
    </row>
    <row r="1638" spans="8:20" ht="14.5" x14ac:dyDescent="0.35">
      <c r="H1638"/>
      <c r="I1638"/>
      <c r="J1638"/>
      <c r="K1638"/>
      <c r="L1638"/>
      <c r="M1638"/>
      <c r="O1638"/>
      <c r="P1638"/>
      <c r="Q1638"/>
      <c r="R1638"/>
      <c r="S1638"/>
      <c r="T1638"/>
    </row>
    <row r="1639" spans="8:20" ht="14.5" x14ac:dyDescent="0.35">
      <c r="H1639"/>
      <c r="I1639"/>
      <c r="J1639"/>
      <c r="K1639"/>
      <c r="L1639"/>
      <c r="M1639"/>
      <c r="O1639"/>
      <c r="P1639"/>
      <c r="Q1639"/>
      <c r="R1639"/>
      <c r="S1639"/>
      <c r="T1639"/>
    </row>
    <row r="1640" spans="8:20" ht="14.5" x14ac:dyDescent="0.35">
      <c r="H1640"/>
      <c r="I1640"/>
      <c r="J1640"/>
      <c r="K1640"/>
      <c r="L1640"/>
      <c r="M1640"/>
      <c r="O1640"/>
      <c r="P1640"/>
      <c r="Q1640"/>
      <c r="R1640"/>
      <c r="S1640"/>
      <c r="T1640"/>
    </row>
    <row r="1641" spans="8:20" ht="14.5" x14ac:dyDescent="0.35">
      <c r="H1641"/>
      <c r="I1641"/>
      <c r="J1641"/>
      <c r="K1641"/>
      <c r="L1641"/>
      <c r="M1641"/>
      <c r="O1641"/>
      <c r="P1641"/>
      <c r="Q1641"/>
      <c r="R1641"/>
      <c r="S1641"/>
      <c r="T1641"/>
    </row>
    <row r="1642" spans="8:20" ht="14.5" x14ac:dyDescent="0.35">
      <c r="H1642"/>
      <c r="I1642"/>
      <c r="J1642"/>
      <c r="K1642"/>
      <c r="L1642"/>
      <c r="M1642"/>
      <c r="O1642"/>
      <c r="P1642"/>
      <c r="Q1642"/>
      <c r="R1642"/>
      <c r="S1642"/>
      <c r="T1642"/>
    </row>
    <row r="1643" spans="8:20" ht="14.5" x14ac:dyDescent="0.35">
      <c r="H1643"/>
      <c r="I1643"/>
      <c r="J1643"/>
      <c r="K1643"/>
      <c r="L1643"/>
      <c r="M1643"/>
      <c r="O1643"/>
      <c r="P1643"/>
      <c r="Q1643"/>
      <c r="R1643"/>
      <c r="S1643"/>
      <c r="T1643"/>
    </row>
    <row r="1644" spans="8:20" ht="14.5" x14ac:dyDescent="0.35">
      <c r="H1644"/>
      <c r="I1644"/>
      <c r="J1644"/>
      <c r="K1644"/>
      <c r="L1644"/>
      <c r="M1644"/>
      <c r="O1644"/>
      <c r="P1644"/>
      <c r="Q1644"/>
      <c r="R1644"/>
      <c r="S1644"/>
      <c r="T1644"/>
    </row>
    <row r="1645" spans="8:20" ht="14.5" x14ac:dyDescent="0.35">
      <c r="H1645"/>
      <c r="I1645"/>
      <c r="J1645"/>
      <c r="K1645"/>
      <c r="L1645"/>
      <c r="M1645"/>
      <c r="O1645"/>
      <c r="P1645"/>
      <c r="Q1645"/>
      <c r="R1645"/>
      <c r="S1645"/>
      <c r="T1645"/>
    </row>
    <row r="1646" spans="8:20" ht="14.5" x14ac:dyDescent="0.35">
      <c r="H1646"/>
      <c r="I1646"/>
      <c r="J1646"/>
      <c r="K1646"/>
      <c r="L1646"/>
      <c r="M1646"/>
      <c r="O1646"/>
      <c r="P1646"/>
      <c r="Q1646"/>
      <c r="R1646"/>
      <c r="S1646"/>
      <c r="T1646"/>
    </row>
    <row r="1647" spans="8:20" ht="14.5" x14ac:dyDescent="0.35">
      <c r="H1647"/>
      <c r="I1647"/>
      <c r="J1647"/>
      <c r="K1647"/>
      <c r="L1647"/>
      <c r="M1647"/>
      <c r="O1647"/>
      <c r="P1647"/>
      <c r="Q1647"/>
      <c r="R1647"/>
      <c r="S1647"/>
      <c r="T1647"/>
    </row>
    <row r="1648" spans="8:20" ht="14.5" x14ac:dyDescent="0.35">
      <c r="H1648"/>
      <c r="I1648"/>
      <c r="J1648"/>
      <c r="K1648"/>
      <c r="L1648"/>
      <c r="M1648"/>
      <c r="O1648"/>
      <c r="P1648"/>
      <c r="Q1648"/>
      <c r="R1648"/>
      <c r="S1648"/>
      <c r="T1648"/>
    </row>
    <row r="1649" spans="8:20" ht="14.5" x14ac:dyDescent="0.35">
      <c r="H1649"/>
      <c r="I1649"/>
      <c r="J1649"/>
      <c r="K1649"/>
      <c r="L1649"/>
      <c r="M1649"/>
      <c r="O1649"/>
      <c r="P1649"/>
      <c r="Q1649"/>
      <c r="R1649"/>
      <c r="S1649"/>
      <c r="T1649"/>
    </row>
    <row r="1650" spans="8:20" ht="14.5" x14ac:dyDescent="0.35">
      <c r="H1650"/>
      <c r="I1650"/>
      <c r="J1650"/>
      <c r="K1650"/>
      <c r="L1650"/>
      <c r="M1650"/>
      <c r="O1650"/>
      <c r="P1650"/>
      <c r="Q1650"/>
      <c r="R1650"/>
      <c r="S1650"/>
      <c r="T1650"/>
    </row>
    <row r="1651" spans="8:20" ht="14.5" x14ac:dyDescent="0.35">
      <c r="H1651"/>
      <c r="I1651"/>
      <c r="J1651"/>
      <c r="K1651"/>
      <c r="L1651"/>
      <c r="M1651"/>
      <c r="O1651"/>
      <c r="P1651"/>
      <c r="Q1651"/>
      <c r="R1651"/>
      <c r="S1651"/>
      <c r="T1651"/>
    </row>
    <row r="1652" spans="8:20" ht="14.5" x14ac:dyDescent="0.35">
      <c r="H1652"/>
      <c r="I1652"/>
      <c r="J1652"/>
      <c r="K1652"/>
      <c r="L1652"/>
      <c r="M1652"/>
      <c r="O1652"/>
      <c r="P1652"/>
      <c r="Q1652"/>
      <c r="R1652"/>
      <c r="S1652"/>
      <c r="T1652"/>
    </row>
    <row r="1653" spans="8:20" ht="14.5" x14ac:dyDescent="0.35">
      <c r="H1653"/>
      <c r="I1653"/>
      <c r="J1653"/>
      <c r="K1653"/>
      <c r="L1653"/>
      <c r="M1653"/>
      <c r="O1653"/>
      <c r="P1653"/>
      <c r="Q1653"/>
      <c r="R1653"/>
      <c r="S1653"/>
      <c r="T1653"/>
    </row>
    <row r="1654" spans="8:20" ht="14.5" x14ac:dyDescent="0.35">
      <c r="H1654"/>
      <c r="I1654"/>
      <c r="J1654"/>
      <c r="K1654"/>
      <c r="L1654"/>
      <c r="M1654"/>
      <c r="O1654"/>
      <c r="P1654"/>
      <c r="Q1654"/>
      <c r="R1654"/>
      <c r="S1654"/>
      <c r="T1654"/>
    </row>
    <row r="1655" spans="8:20" ht="14.5" x14ac:dyDescent="0.35">
      <c r="H1655"/>
      <c r="I1655"/>
      <c r="J1655"/>
      <c r="K1655"/>
      <c r="L1655"/>
      <c r="M1655"/>
      <c r="O1655"/>
      <c r="P1655"/>
      <c r="Q1655"/>
      <c r="R1655"/>
      <c r="S1655"/>
      <c r="T1655"/>
    </row>
    <row r="1656" spans="8:20" ht="14.5" x14ac:dyDescent="0.35">
      <c r="H1656"/>
      <c r="I1656"/>
      <c r="J1656"/>
      <c r="K1656"/>
      <c r="L1656"/>
      <c r="M1656"/>
      <c r="O1656"/>
      <c r="P1656"/>
      <c r="Q1656"/>
      <c r="R1656"/>
      <c r="S1656"/>
      <c r="T1656"/>
    </row>
    <row r="1657" spans="8:20" ht="14.5" x14ac:dyDescent="0.35">
      <c r="H1657"/>
      <c r="I1657"/>
      <c r="J1657"/>
      <c r="K1657"/>
      <c r="L1657"/>
      <c r="M1657"/>
      <c r="O1657"/>
      <c r="P1657"/>
      <c r="Q1657"/>
      <c r="R1657"/>
      <c r="S1657"/>
      <c r="T1657"/>
    </row>
    <row r="1658" spans="8:20" ht="14.5" x14ac:dyDescent="0.35">
      <c r="H1658"/>
      <c r="I1658"/>
      <c r="J1658"/>
      <c r="K1658"/>
      <c r="L1658"/>
      <c r="M1658"/>
      <c r="O1658"/>
      <c r="P1658"/>
      <c r="Q1658"/>
      <c r="R1658"/>
      <c r="S1658"/>
      <c r="T1658"/>
    </row>
    <row r="1659" spans="8:20" ht="14.5" x14ac:dyDescent="0.35">
      <c r="H1659"/>
      <c r="I1659"/>
      <c r="J1659"/>
      <c r="K1659"/>
      <c r="L1659"/>
      <c r="M1659"/>
      <c r="O1659"/>
      <c r="P1659"/>
      <c r="Q1659"/>
      <c r="R1659"/>
      <c r="S1659"/>
      <c r="T1659"/>
    </row>
    <row r="1660" spans="8:20" ht="14.5" x14ac:dyDescent="0.35">
      <c r="H1660"/>
      <c r="I1660"/>
      <c r="J1660"/>
      <c r="K1660"/>
      <c r="L1660"/>
      <c r="M1660"/>
      <c r="O1660"/>
      <c r="P1660"/>
      <c r="Q1660"/>
      <c r="R1660"/>
      <c r="S1660"/>
      <c r="T1660"/>
    </row>
    <row r="1661" spans="8:20" ht="14.5" x14ac:dyDescent="0.35">
      <c r="H1661"/>
      <c r="I1661"/>
      <c r="J1661"/>
      <c r="K1661"/>
      <c r="L1661"/>
      <c r="M1661"/>
      <c r="O1661"/>
      <c r="P1661"/>
      <c r="Q1661"/>
      <c r="R1661"/>
      <c r="S1661"/>
      <c r="T1661"/>
    </row>
    <row r="1662" spans="8:20" ht="14.5" x14ac:dyDescent="0.35">
      <c r="H1662"/>
      <c r="I1662"/>
      <c r="J1662"/>
      <c r="K1662"/>
      <c r="L1662"/>
      <c r="M1662"/>
      <c r="O1662"/>
      <c r="P1662"/>
      <c r="Q1662"/>
      <c r="R1662"/>
      <c r="S1662"/>
      <c r="T1662"/>
    </row>
    <row r="1663" spans="8:20" ht="14.5" x14ac:dyDescent="0.35">
      <c r="H1663"/>
      <c r="I1663"/>
      <c r="J1663"/>
      <c r="K1663"/>
      <c r="L1663"/>
      <c r="M1663"/>
      <c r="O1663"/>
      <c r="P1663"/>
      <c r="Q1663"/>
      <c r="R1663"/>
      <c r="S1663"/>
      <c r="T1663"/>
    </row>
    <row r="1664" spans="8:20" ht="14.5" x14ac:dyDescent="0.35">
      <c r="H1664"/>
      <c r="I1664"/>
      <c r="J1664"/>
      <c r="K1664"/>
      <c r="L1664"/>
      <c r="M1664"/>
      <c r="O1664"/>
      <c r="P1664"/>
      <c r="Q1664"/>
      <c r="R1664"/>
      <c r="S1664"/>
      <c r="T1664"/>
    </row>
    <row r="1665" spans="8:20" ht="14.5" x14ac:dyDescent="0.35">
      <c r="H1665"/>
      <c r="I1665"/>
      <c r="J1665"/>
      <c r="K1665"/>
      <c r="L1665"/>
      <c r="M1665"/>
      <c r="O1665"/>
      <c r="P1665"/>
      <c r="Q1665"/>
      <c r="R1665"/>
      <c r="S1665"/>
      <c r="T1665"/>
    </row>
    <row r="1666" spans="8:20" ht="14.5" x14ac:dyDescent="0.35">
      <c r="H1666"/>
      <c r="I1666"/>
      <c r="J1666"/>
      <c r="K1666"/>
      <c r="L1666"/>
      <c r="M1666"/>
      <c r="O1666"/>
      <c r="P1666"/>
      <c r="Q1666"/>
      <c r="R1666"/>
      <c r="S1666"/>
      <c r="T1666"/>
    </row>
    <row r="1667" spans="8:20" ht="14.5" x14ac:dyDescent="0.35">
      <c r="H1667"/>
      <c r="I1667"/>
      <c r="J1667"/>
      <c r="K1667"/>
      <c r="L1667"/>
      <c r="M1667"/>
      <c r="O1667"/>
      <c r="P1667"/>
      <c r="Q1667"/>
      <c r="R1667"/>
      <c r="S1667"/>
      <c r="T1667"/>
    </row>
    <row r="1668" spans="8:20" ht="14.5" x14ac:dyDescent="0.35">
      <c r="H1668"/>
      <c r="I1668"/>
      <c r="J1668"/>
      <c r="K1668"/>
      <c r="L1668"/>
      <c r="M1668"/>
      <c r="O1668"/>
      <c r="P1668"/>
      <c r="Q1668"/>
      <c r="R1668"/>
      <c r="S1668"/>
      <c r="T1668"/>
    </row>
    <row r="1669" spans="8:20" ht="14.5" x14ac:dyDescent="0.35">
      <c r="H1669"/>
      <c r="I1669"/>
      <c r="J1669"/>
      <c r="K1669"/>
      <c r="L1669"/>
      <c r="M1669"/>
      <c r="O1669"/>
      <c r="P1669"/>
      <c r="Q1669"/>
      <c r="R1669"/>
      <c r="S1669"/>
      <c r="T1669"/>
    </row>
    <row r="1670" spans="8:20" ht="14.5" x14ac:dyDescent="0.35">
      <c r="H1670"/>
      <c r="I1670"/>
      <c r="J1670"/>
      <c r="K1670"/>
      <c r="L1670"/>
      <c r="M1670"/>
      <c r="O1670"/>
      <c r="P1670"/>
      <c r="Q1670"/>
      <c r="R1670"/>
      <c r="S1670"/>
      <c r="T1670"/>
    </row>
    <row r="1671" spans="8:20" ht="14.5" x14ac:dyDescent="0.35">
      <c r="H1671"/>
      <c r="I1671"/>
      <c r="J1671"/>
      <c r="K1671"/>
      <c r="L1671"/>
      <c r="M1671"/>
      <c r="O1671"/>
      <c r="P1671"/>
      <c r="Q1671"/>
      <c r="R1671"/>
      <c r="S1671"/>
      <c r="T1671"/>
    </row>
    <row r="1672" spans="8:20" ht="14.5" x14ac:dyDescent="0.35">
      <c r="H1672"/>
      <c r="I1672"/>
      <c r="J1672"/>
      <c r="K1672"/>
      <c r="L1672"/>
      <c r="M1672"/>
      <c r="O1672"/>
      <c r="P1672"/>
      <c r="Q1672"/>
      <c r="R1672"/>
      <c r="S1672"/>
      <c r="T1672"/>
    </row>
    <row r="1673" spans="8:20" ht="14.5" x14ac:dyDescent="0.35">
      <c r="H1673"/>
      <c r="I1673"/>
      <c r="J1673"/>
      <c r="K1673"/>
      <c r="L1673"/>
      <c r="M1673"/>
      <c r="O1673"/>
      <c r="P1673"/>
      <c r="Q1673"/>
      <c r="R1673"/>
      <c r="S1673"/>
      <c r="T1673"/>
    </row>
    <row r="1674" spans="8:20" ht="14.5" x14ac:dyDescent="0.35">
      <c r="H1674"/>
      <c r="I1674"/>
      <c r="J1674"/>
      <c r="K1674"/>
      <c r="L1674"/>
      <c r="M1674"/>
      <c r="O1674"/>
      <c r="P1674"/>
      <c r="Q1674"/>
      <c r="R1674"/>
      <c r="S1674"/>
      <c r="T1674"/>
    </row>
    <row r="1675" spans="8:20" ht="14.5" x14ac:dyDescent="0.35">
      <c r="H1675"/>
      <c r="I1675"/>
      <c r="J1675"/>
      <c r="K1675"/>
      <c r="L1675"/>
      <c r="M1675"/>
      <c r="O1675"/>
      <c r="P1675"/>
      <c r="Q1675"/>
      <c r="R1675"/>
      <c r="S1675"/>
      <c r="T1675"/>
    </row>
    <row r="1676" spans="8:20" ht="14.5" x14ac:dyDescent="0.35">
      <c r="H1676"/>
      <c r="I1676"/>
      <c r="J1676"/>
      <c r="K1676"/>
      <c r="L1676"/>
      <c r="M1676"/>
      <c r="O1676"/>
      <c r="P1676"/>
      <c r="Q1676"/>
      <c r="R1676"/>
      <c r="S1676"/>
      <c r="T1676"/>
    </row>
    <row r="1677" spans="8:20" ht="14.5" x14ac:dyDescent="0.35">
      <c r="H1677"/>
      <c r="I1677"/>
      <c r="J1677"/>
      <c r="K1677"/>
      <c r="L1677"/>
      <c r="M1677"/>
      <c r="O1677"/>
      <c r="P1677"/>
      <c r="Q1677"/>
      <c r="R1677"/>
      <c r="S1677"/>
      <c r="T1677"/>
    </row>
    <row r="1678" spans="8:20" ht="14.5" x14ac:dyDescent="0.35">
      <c r="H1678"/>
      <c r="I1678"/>
      <c r="J1678"/>
      <c r="K1678"/>
      <c r="L1678"/>
      <c r="M1678"/>
      <c r="O1678"/>
      <c r="P1678"/>
      <c r="Q1678"/>
      <c r="R1678"/>
      <c r="S1678"/>
      <c r="T1678"/>
    </row>
    <row r="1679" spans="8:20" ht="14.5" x14ac:dyDescent="0.35">
      <c r="H1679"/>
      <c r="I1679"/>
      <c r="J1679"/>
      <c r="K1679"/>
      <c r="L1679"/>
      <c r="M1679"/>
      <c r="O1679"/>
      <c r="P1679"/>
      <c r="Q1679"/>
      <c r="R1679"/>
      <c r="S1679"/>
      <c r="T1679"/>
    </row>
    <row r="1680" spans="8:20" ht="14.5" x14ac:dyDescent="0.35">
      <c r="H1680"/>
      <c r="I1680"/>
      <c r="J1680"/>
      <c r="K1680"/>
      <c r="L1680"/>
      <c r="M1680"/>
      <c r="O1680"/>
      <c r="P1680"/>
      <c r="Q1680"/>
      <c r="R1680"/>
      <c r="S1680"/>
      <c r="T1680"/>
    </row>
    <row r="1681" spans="8:20" ht="14.5" x14ac:dyDescent="0.35">
      <c r="H1681"/>
      <c r="I1681"/>
      <c r="J1681"/>
      <c r="K1681"/>
      <c r="L1681"/>
      <c r="M1681"/>
      <c r="O1681"/>
      <c r="P1681"/>
      <c r="Q1681"/>
      <c r="R1681"/>
      <c r="S1681"/>
      <c r="T1681"/>
    </row>
    <row r="1682" spans="8:20" ht="14.5" x14ac:dyDescent="0.35">
      <c r="H1682"/>
      <c r="I1682"/>
      <c r="J1682"/>
      <c r="K1682"/>
      <c r="L1682"/>
      <c r="M1682"/>
      <c r="O1682"/>
      <c r="P1682"/>
      <c r="Q1682"/>
      <c r="R1682"/>
      <c r="S1682"/>
      <c r="T1682"/>
    </row>
    <row r="1683" spans="8:20" ht="14.5" x14ac:dyDescent="0.35">
      <c r="H1683"/>
      <c r="I1683"/>
      <c r="J1683"/>
      <c r="K1683"/>
      <c r="L1683"/>
      <c r="M1683"/>
      <c r="O1683"/>
      <c r="P1683"/>
      <c r="Q1683"/>
      <c r="R1683"/>
      <c r="S1683"/>
      <c r="T1683"/>
    </row>
    <row r="1684" spans="8:20" ht="14.5" x14ac:dyDescent="0.35">
      <c r="H1684"/>
      <c r="I1684"/>
      <c r="J1684"/>
      <c r="K1684"/>
      <c r="L1684"/>
      <c r="M1684"/>
      <c r="O1684"/>
      <c r="P1684"/>
      <c r="Q1684"/>
      <c r="R1684"/>
      <c r="S1684"/>
      <c r="T1684"/>
    </row>
    <row r="1685" spans="8:20" ht="14.5" x14ac:dyDescent="0.35">
      <c r="H1685"/>
      <c r="I1685"/>
      <c r="J1685"/>
      <c r="K1685"/>
      <c r="L1685"/>
      <c r="M1685"/>
      <c r="O1685"/>
      <c r="P1685"/>
      <c r="Q1685"/>
      <c r="R1685"/>
      <c r="S1685"/>
      <c r="T1685"/>
    </row>
    <row r="1686" spans="8:20" ht="14.5" x14ac:dyDescent="0.35">
      <c r="H1686"/>
      <c r="I1686"/>
      <c r="J1686"/>
      <c r="K1686"/>
      <c r="L1686"/>
      <c r="M1686"/>
      <c r="O1686"/>
      <c r="P1686"/>
      <c r="Q1686"/>
      <c r="R1686"/>
      <c r="S1686"/>
      <c r="T1686"/>
    </row>
    <row r="1687" spans="8:20" ht="14.5" x14ac:dyDescent="0.35">
      <c r="H1687"/>
      <c r="I1687"/>
      <c r="J1687"/>
      <c r="K1687"/>
      <c r="L1687"/>
      <c r="M1687"/>
      <c r="O1687"/>
      <c r="P1687"/>
      <c r="Q1687"/>
      <c r="R1687"/>
      <c r="S1687"/>
      <c r="T1687"/>
    </row>
    <row r="1688" spans="8:20" ht="14.5" x14ac:dyDescent="0.35">
      <c r="H1688"/>
      <c r="I1688"/>
      <c r="J1688"/>
      <c r="K1688"/>
      <c r="L1688"/>
      <c r="M1688"/>
      <c r="O1688"/>
      <c r="P1688"/>
      <c r="Q1688"/>
      <c r="R1688"/>
      <c r="S1688"/>
      <c r="T1688"/>
    </row>
    <row r="1689" spans="8:20" ht="14.5" x14ac:dyDescent="0.35">
      <c r="H1689"/>
      <c r="I1689"/>
      <c r="J1689"/>
      <c r="K1689"/>
      <c r="L1689"/>
      <c r="M1689"/>
      <c r="O1689"/>
      <c r="P1689"/>
      <c r="Q1689"/>
      <c r="R1689"/>
      <c r="S1689"/>
      <c r="T1689"/>
    </row>
    <row r="1690" spans="8:20" ht="14.5" x14ac:dyDescent="0.35">
      <c r="H1690"/>
      <c r="I1690"/>
      <c r="J1690"/>
      <c r="K1690"/>
      <c r="L1690"/>
      <c r="M1690"/>
      <c r="O1690"/>
      <c r="P1690"/>
      <c r="Q1690"/>
      <c r="R1690"/>
      <c r="S1690"/>
      <c r="T1690"/>
    </row>
    <row r="1691" spans="8:20" ht="14.5" x14ac:dyDescent="0.35">
      <c r="H1691"/>
      <c r="I1691"/>
      <c r="J1691"/>
      <c r="K1691"/>
      <c r="L1691"/>
      <c r="M1691"/>
      <c r="O1691"/>
      <c r="P1691"/>
      <c r="Q1691"/>
      <c r="R1691"/>
      <c r="S1691"/>
      <c r="T1691"/>
    </row>
    <row r="1692" spans="8:20" ht="14.5" x14ac:dyDescent="0.35">
      <c r="H1692"/>
      <c r="I1692"/>
      <c r="J1692"/>
      <c r="K1692"/>
      <c r="L1692"/>
      <c r="M1692"/>
      <c r="O1692"/>
      <c r="P1692"/>
      <c r="Q1692"/>
      <c r="R1692"/>
      <c r="S1692"/>
      <c r="T1692"/>
    </row>
    <row r="1693" spans="8:20" ht="14.5" x14ac:dyDescent="0.35">
      <c r="H1693"/>
      <c r="I1693"/>
      <c r="J1693"/>
      <c r="K1693"/>
      <c r="L1693"/>
      <c r="M1693"/>
      <c r="O1693"/>
      <c r="P1693"/>
      <c r="Q1693"/>
      <c r="R1693"/>
      <c r="S1693"/>
      <c r="T1693"/>
    </row>
    <row r="1694" spans="8:20" ht="14.5" x14ac:dyDescent="0.35">
      <c r="H1694"/>
      <c r="I1694"/>
      <c r="J1694"/>
      <c r="K1694"/>
      <c r="L1694"/>
      <c r="M1694"/>
      <c r="O1694"/>
      <c r="P1694"/>
      <c r="Q1694"/>
      <c r="R1694"/>
      <c r="S1694"/>
      <c r="T1694"/>
    </row>
    <row r="1695" spans="8:20" ht="14.5" x14ac:dyDescent="0.35">
      <c r="H1695"/>
      <c r="I1695"/>
      <c r="J1695"/>
      <c r="K1695"/>
      <c r="L1695"/>
      <c r="M1695"/>
      <c r="O1695"/>
      <c r="P1695"/>
      <c r="Q1695"/>
      <c r="R1695"/>
      <c r="S1695"/>
      <c r="T1695"/>
    </row>
    <row r="1696" spans="8:20" ht="14.5" x14ac:dyDescent="0.35">
      <c r="H1696"/>
      <c r="I1696"/>
      <c r="J1696"/>
      <c r="K1696"/>
      <c r="L1696"/>
      <c r="M1696"/>
      <c r="O1696"/>
      <c r="P1696"/>
      <c r="Q1696"/>
      <c r="R1696"/>
      <c r="S1696"/>
      <c r="T1696"/>
    </row>
    <row r="1697" spans="8:20" ht="14.5" x14ac:dyDescent="0.35">
      <c r="H1697"/>
      <c r="I1697"/>
      <c r="J1697"/>
      <c r="K1697"/>
      <c r="L1697"/>
      <c r="M1697"/>
      <c r="O1697"/>
      <c r="P1697"/>
      <c r="Q1697"/>
      <c r="R1697"/>
      <c r="S1697"/>
      <c r="T1697"/>
    </row>
    <row r="1698" spans="8:20" ht="14.5" x14ac:dyDescent="0.35">
      <c r="H1698"/>
      <c r="I1698"/>
      <c r="J1698"/>
      <c r="K1698"/>
      <c r="L1698"/>
      <c r="M1698"/>
      <c r="O1698"/>
      <c r="P1698"/>
      <c r="Q1698"/>
      <c r="R1698"/>
      <c r="S1698"/>
      <c r="T1698"/>
    </row>
    <row r="1699" spans="8:20" ht="14.5" x14ac:dyDescent="0.35">
      <c r="H1699"/>
      <c r="I1699"/>
      <c r="J1699"/>
      <c r="K1699"/>
      <c r="L1699"/>
      <c r="M1699"/>
      <c r="O1699"/>
      <c r="P1699"/>
      <c r="Q1699"/>
      <c r="R1699"/>
      <c r="S1699"/>
      <c r="T1699"/>
    </row>
    <row r="1700" spans="8:20" ht="14.5" x14ac:dyDescent="0.35">
      <c r="H1700"/>
      <c r="I1700"/>
      <c r="J1700"/>
      <c r="K1700"/>
      <c r="L1700"/>
      <c r="M1700"/>
      <c r="O1700"/>
      <c r="P1700"/>
      <c r="Q1700"/>
      <c r="R1700"/>
      <c r="S1700"/>
      <c r="T1700"/>
    </row>
    <row r="1701" spans="8:20" ht="14.5" x14ac:dyDescent="0.35">
      <c r="H1701"/>
      <c r="I1701"/>
      <c r="J1701"/>
      <c r="K1701"/>
      <c r="L1701"/>
      <c r="M1701"/>
      <c r="O1701"/>
      <c r="P1701"/>
      <c r="Q1701"/>
      <c r="R1701"/>
      <c r="S1701"/>
      <c r="T1701"/>
    </row>
    <row r="1702" spans="8:20" ht="14.5" x14ac:dyDescent="0.35">
      <c r="H1702"/>
      <c r="I1702"/>
      <c r="J1702"/>
      <c r="K1702"/>
      <c r="L1702"/>
      <c r="M1702"/>
      <c r="O1702"/>
      <c r="P1702"/>
      <c r="Q1702"/>
      <c r="R1702"/>
      <c r="S1702"/>
      <c r="T1702"/>
    </row>
    <row r="1703" spans="8:20" ht="14.5" x14ac:dyDescent="0.35">
      <c r="H1703"/>
      <c r="I1703"/>
      <c r="J1703"/>
      <c r="K1703"/>
      <c r="L1703"/>
      <c r="M1703"/>
      <c r="O1703"/>
      <c r="P1703"/>
      <c r="Q1703"/>
      <c r="R1703"/>
      <c r="S1703"/>
      <c r="T1703"/>
    </row>
    <row r="1704" spans="8:20" ht="14.5" x14ac:dyDescent="0.35">
      <c r="H1704"/>
      <c r="I1704"/>
      <c r="J1704"/>
      <c r="K1704"/>
      <c r="L1704"/>
      <c r="M1704"/>
      <c r="O1704"/>
      <c r="P1704"/>
      <c r="Q1704"/>
      <c r="R1704"/>
      <c r="S1704"/>
      <c r="T1704"/>
    </row>
    <row r="1705" spans="8:20" ht="14.5" x14ac:dyDescent="0.35">
      <c r="H1705"/>
      <c r="I1705"/>
      <c r="J1705"/>
      <c r="K1705"/>
      <c r="L1705"/>
      <c r="M1705"/>
      <c r="O1705"/>
      <c r="P1705"/>
      <c r="Q1705"/>
      <c r="R1705"/>
      <c r="S1705"/>
      <c r="T1705"/>
    </row>
    <row r="1706" spans="8:20" ht="14.5" x14ac:dyDescent="0.35">
      <c r="H1706"/>
      <c r="I1706"/>
      <c r="J1706"/>
      <c r="K1706"/>
      <c r="L1706"/>
      <c r="M1706"/>
      <c r="O1706"/>
      <c r="P1706"/>
      <c r="Q1706"/>
      <c r="R1706"/>
      <c r="S1706"/>
      <c r="T1706"/>
    </row>
    <row r="1707" spans="8:20" ht="14.5" x14ac:dyDescent="0.35">
      <c r="H1707"/>
      <c r="I1707"/>
      <c r="J1707"/>
      <c r="K1707"/>
      <c r="L1707"/>
      <c r="M1707"/>
      <c r="O1707"/>
      <c r="P1707"/>
      <c r="Q1707"/>
      <c r="R1707"/>
      <c r="S1707"/>
      <c r="T1707"/>
    </row>
    <row r="1708" spans="8:20" ht="14.5" x14ac:dyDescent="0.35">
      <c r="H1708"/>
      <c r="I1708"/>
      <c r="J1708"/>
      <c r="K1708"/>
      <c r="L1708"/>
      <c r="M1708"/>
      <c r="O1708"/>
      <c r="P1708"/>
      <c r="Q1708"/>
      <c r="R1708"/>
      <c r="S1708"/>
      <c r="T1708"/>
    </row>
    <row r="1709" spans="8:20" ht="14.5" x14ac:dyDescent="0.35">
      <c r="H1709"/>
      <c r="I1709"/>
      <c r="J1709"/>
      <c r="K1709"/>
      <c r="L1709"/>
      <c r="M1709"/>
      <c r="O1709"/>
      <c r="P1709"/>
      <c r="Q1709"/>
      <c r="R1709"/>
      <c r="S1709"/>
      <c r="T1709"/>
    </row>
    <row r="1710" spans="8:20" ht="14.5" x14ac:dyDescent="0.35">
      <c r="H1710"/>
      <c r="I1710"/>
      <c r="J1710"/>
      <c r="K1710"/>
      <c r="L1710"/>
      <c r="M1710"/>
      <c r="O1710"/>
      <c r="P1710"/>
      <c r="Q1710"/>
      <c r="R1710"/>
      <c r="S1710"/>
      <c r="T1710"/>
    </row>
    <row r="1711" spans="8:20" ht="14.5" x14ac:dyDescent="0.35">
      <c r="H1711"/>
      <c r="I1711"/>
      <c r="J1711"/>
      <c r="K1711"/>
      <c r="L1711"/>
      <c r="M1711"/>
      <c r="O1711"/>
      <c r="P1711"/>
      <c r="Q1711"/>
      <c r="R1711"/>
      <c r="S1711"/>
      <c r="T1711"/>
    </row>
    <row r="1712" spans="8:20" ht="14.5" x14ac:dyDescent="0.35">
      <c r="H1712"/>
      <c r="I1712"/>
      <c r="J1712"/>
      <c r="K1712"/>
      <c r="L1712"/>
      <c r="M1712"/>
      <c r="O1712"/>
      <c r="P1712"/>
      <c r="Q1712"/>
      <c r="R1712"/>
      <c r="S1712"/>
      <c r="T1712"/>
    </row>
    <row r="1713" spans="8:20" ht="14.5" x14ac:dyDescent="0.35">
      <c r="H1713"/>
      <c r="I1713"/>
      <c r="J1713"/>
      <c r="K1713"/>
      <c r="L1713"/>
      <c r="M1713"/>
      <c r="O1713"/>
      <c r="P1713"/>
      <c r="Q1713"/>
      <c r="R1713"/>
      <c r="S1713"/>
      <c r="T1713"/>
    </row>
    <row r="1714" spans="8:20" ht="14.5" x14ac:dyDescent="0.35">
      <c r="H1714"/>
      <c r="I1714"/>
      <c r="J1714"/>
      <c r="K1714"/>
      <c r="L1714"/>
      <c r="M1714"/>
      <c r="O1714"/>
      <c r="P1714"/>
      <c r="Q1714"/>
      <c r="R1714"/>
      <c r="S1714"/>
      <c r="T1714"/>
    </row>
    <row r="1715" spans="8:20" ht="14.5" x14ac:dyDescent="0.35">
      <c r="H1715"/>
      <c r="I1715"/>
      <c r="J1715"/>
      <c r="K1715"/>
      <c r="L1715"/>
      <c r="M1715"/>
      <c r="O1715"/>
      <c r="P1715"/>
      <c r="Q1715"/>
      <c r="R1715"/>
      <c r="S1715"/>
      <c r="T1715"/>
    </row>
    <row r="1716" spans="8:20" ht="14.5" x14ac:dyDescent="0.35">
      <c r="H1716"/>
      <c r="I1716"/>
      <c r="J1716"/>
      <c r="K1716"/>
      <c r="L1716"/>
      <c r="M1716"/>
      <c r="O1716"/>
      <c r="P1716"/>
      <c r="Q1716"/>
      <c r="R1716"/>
      <c r="S1716"/>
      <c r="T1716"/>
    </row>
    <row r="1717" spans="8:20" ht="14.5" x14ac:dyDescent="0.35">
      <c r="H1717"/>
      <c r="I1717"/>
      <c r="J1717"/>
      <c r="K1717"/>
      <c r="L1717"/>
      <c r="M1717"/>
      <c r="O1717"/>
      <c r="P1717"/>
      <c r="Q1717"/>
      <c r="R1717"/>
      <c r="S1717"/>
      <c r="T1717"/>
    </row>
    <row r="1718" spans="8:20" ht="14.5" x14ac:dyDescent="0.35">
      <c r="H1718"/>
      <c r="I1718"/>
      <c r="J1718"/>
      <c r="K1718"/>
      <c r="L1718"/>
      <c r="M1718"/>
      <c r="O1718"/>
      <c r="P1718"/>
      <c r="Q1718"/>
      <c r="R1718"/>
      <c r="S1718"/>
      <c r="T1718"/>
    </row>
    <row r="1719" spans="8:20" ht="14.5" x14ac:dyDescent="0.35">
      <c r="H1719"/>
      <c r="I1719"/>
      <c r="J1719"/>
      <c r="K1719"/>
      <c r="L1719"/>
      <c r="M1719"/>
      <c r="O1719"/>
      <c r="P1719"/>
      <c r="Q1719"/>
      <c r="R1719"/>
      <c r="S1719"/>
      <c r="T1719"/>
    </row>
    <row r="1720" spans="8:20" ht="14.5" x14ac:dyDescent="0.35">
      <c r="H1720"/>
      <c r="I1720"/>
      <c r="J1720"/>
      <c r="K1720"/>
      <c r="L1720"/>
      <c r="M1720"/>
      <c r="O1720"/>
      <c r="P1720"/>
      <c r="Q1720"/>
      <c r="R1720"/>
      <c r="S1720"/>
      <c r="T1720"/>
    </row>
    <row r="1721" spans="8:20" ht="14.5" x14ac:dyDescent="0.35">
      <c r="H1721"/>
      <c r="I1721"/>
      <c r="J1721"/>
      <c r="K1721"/>
      <c r="L1721"/>
      <c r="M1721"/>
      <c r="O1721"/>
      <c r="P1721"/>
      <c r="Q1721"/>
      <c r="R1721"/>
      <c r="S1721"/>
      <c r="T1721"/>
    </row>
    <row r="1722" spans="8:20" ht="14.5" x14ac:dyDescent="0.35">
      <c r="H1722"/>
      <c r="I1722"/>
      <c r="J1722"/>
      <c r="K1722"/>
      <c r="L1722"/>
      <c r="M1722"/>
      <c r="O1722"/>
      <c r="P1722"/>
      <c r="Q1722"/>
      <c r="R1722"/>
      <c r="S1722"/>
      <c r="T1722"/>
    </row>
    <row r="1723" spans="8:20" ht="14.5" x14ac:dyDescent="0.35">
      <c r="H1723"/>
      <c r="I1723"/>
      <c r="J1723"/>
      <c r="K1723"/>
      <c r="L1723"/>
      <c r="M1723"/>
      <c r="O1723"/>
      <c r="P1723"/>
      <c r="Q1723"/>
      <c r="R1723"/>
      <c r="S1723"/>
      <c r="T1723"/>
    </row>
    <row r="1724" spans="8:20" ht="14.5" x14ac:dyDescent="0.35">
      <c r="H1724"/>
      <c r="I1724"/>
      <c r="J1724"/>
      <c r="K1724"/>
      <c r="L1724"/>
      <c r="M1724"/>
      <c r="O1724"/>
      <c r="P1724"/>
      <c r="Q1724"/>
      <c r="R1724"/>
      <c r="S1724"/>
      <c r="T1724"/>
    </row>
    <row r="1725" spans="8:20" ht="14.5" x14ac:dyDescent="0.35">
      <c r="H1725"/>
      <c r="I1725"/>
      <c r="J1725"/>
      <c r="K1725"/>
      <c r="L1725"/>
      <c r="M1725"/>
      <c r="O1725"/>
      <c r="P1725"/>
      <c r="Q1725"/>
      <c r="R1725"/>
      <c r="S1725"/>
      <c r="T1725"/>
    </row>
    <row r="1726" spans="8:20" ht="14.5" x14ac:dyDescent="0.35">
      <c r="H1726"/>
      <c r="I1726"/>
      <c r="J1726"/>
      <c r="K1726"/>
      <c r="L1726"/>
      <c r="M1726"/>
      <c r="O1726"/>
      <c r="P1726"/>
      <c r="Q1726"/>
      <c r="R1726"/>
      <c r="S1726"/>
      <c r="T1726"/>
    </row>
    <row r="1727" spans="8:20" ht="14.5" x14ac:dyDescent="0.35">
      <c r="H1727"/>
      <c r="I1727"/>
      <c r="J1727"/>
      <c r="K1727"/>
      <c r="L1727"/>
      <c r="M1727"/>
      <c r="O1727"/>
      <c r="P1727"/>
      <c r="Q1727"/>
      <c r="R1727"/>
      <c r="S1727"/>
      <c r="T1727"/>
    </row>
    <row r="1728" spans="8:20" ht="14.5" x14ac:dyDescent="0.35">
      <c r="H1728"/>
      <c r="I1728"/>
      <c r="J1728"/>
      <c r="K1728"/>
      <c r="L1728"/>
      <c r="M1728"/>
      <c r="O1728"/>
      <c r="P1728"/>
      <c r="Q1728"/>
      <c r="R1728"/>
      <c r="S1728"/>
      <c r="T1728"/>
    </row>
    <row r="1729" spans="8:20" ht="14.5" x14ac:dyDescent="0.35">
      <c r="H1729"/>
      <c r="I1729"/>
      <c r="J1729"/>
      <c r="K1729"/>
      <c r="L1729"/>
      <c r="M1729"/>
      <c r="O1729"/>
      <c r="P1729"/>
      <c r="Q1729"/>
      <c r="R1729"/>
      <c r="S1729"/>
      <c r="T1729"/>
    </row>
    <row r="1730" spans="8:20" ht="14.5" x14ac:dyDescent="0.35">
      <c r="H1730"/>
      <c r="I1730"/>
      <c r="J1730"/>
      <c r="K1730"/>
      <c r="L1730"/>
      <c r="M1730"/>
      <c r="O1730"/>
      <c r="P1730"/>
      <c r="Q1730"/>
      <c r="R1730"/>
      <c r="S1730"/>
      <c r="T1730"/>
    </row>
    <row r="1731" spans="8:20" ht="14.5" x14ac:dyDescent="0.35">
      <c r="H1731"/>
      <c r="I1731"/>
      <c r="J1731"/>
      <c r="K1731"/>
      <c r="L1731"/>
      <c r="M1731"/>
      <c r="O1731"/>
      <c r="P1731"/>
      <c r="Q1731"/>
      <c r="R1731"/>
      <c r="S1731"/>
      <c r="T1731"/>
    </row>
    <row r="1732" spans="8:20" ht="14.5" x14ac:dyDescent="0.35">
      <c r="H1732"/>
      <c r="I1732"/>
      <c r="J1732"/>
      <c r="K1732"/>
      <c r="L1732"/>
      <c r="M1732"/>
      <c r="O1732"/>
      <c r="P1732"/>
      <c r="Q1732"/>
      <c r="R1732"/>
      <c r="S1732"/>
      <c r="T1732"/>
    </row>
    <row r="1733" spans="8:20" ht="14.5" x14ac:dyDescent="0.35">
      <c r="H1733"/>
      <c r="I1733"/>
      <c r="J1733"/>
      <c r="K1733"/>
      <c r="L1733"/>
      <c r="M1733"/>
      <c r="O1733"/>
      <c r="P1733"/>
      <c r="Q1733"/>
      <c r="R1733"/>
      <c r="S1733"/>
      <c r="T1733"/>
    </row>
    <row r="1734" spans="8:20" ht="14.5" x14ac:dyDescent="0.35">
      <c r="H1734"/>
      <c r="I1734"/>
      <c r="J1734"/>
      <c r="K1734"/>
      <c r="L1734"/>
      <c r="M1734"/>
      <c r="O1734"/>
      <c r="P1734"/>
      <c r="Q1734"/>
      <c r="R1734"/>
      <c r="S1734"/>
      <c r="T1734"/>
    </row>
    <row r="1735" spans="8:20" ht="14.5" x14ac:dyDescent="0.35">
      <c r="H1735"/>
      <c r="I1735"/>
      <c r="J1735"/>
      <c r="K1735"/>
      <c r="L1735"/>
      <c r="M1735"/>
      <c r="O1735"/>
      <c r="P1735"/>
      <c r="Q1735"/>
      <c r="R1735"/>
      <c r="S1735"/>
      <c r="T1735"/>
    </row>
    <row r="1736" spans="8:20" ht="14.5" x14ac:dyDescent="0.35">
      <c r="H1736"/>
      <c r="I1736"/>
      <c r="J1736"/>
      <c r="K1736"/>
      <c r="L1736"/>
      <c r="M1736"/>
      <c r="O1736"/>
      <c r="P1736"/>
      <c r="Q1736"/>
      <c r="R1736"/>
      <c r="S1736"/>
      <c r="T1736"/>
    </row>
    <row r="1737" spans="8:20" ht="14.5" x14ac:dyDescent="0.35">
      <c r="H1737"/>
      <c r="I1737"/>
      <c r="J1737"/>
      <c r="K1737"/>
      <c r="L1737"/>
      <c r="M1737"/>
      <c r="O1737"/>
      <c r="P1737"/>
      <c r="Q1737"/>
      <c r="R1737"/>
      <c r="S1737"/>
      <c r="T1737"/>
    </row>
    <row r="1738" spans="8:20" ht="14.5" x14ac:dyDescent="0.35">
      <c r="H1738"/>
      <c r="I1738"/>
      <c r="J1738"/>
      <c r="K1738"/>
      <c r="L1738"/>
      <c r="M1738"/>
      <c r="O1738"/>
      <c r="P1738"/>
      <c r="Q1738"/>
      <c r="R1738"/>
      <c r="S1738"/>
      <c r="T1738"/>
    </row>
    <row r="1739" spans="8:20" ht="14.5" x14ac:dyDescent="0.35">
      <c r="H1739"/>
      <c r="I1739"/>
      <c r="J1739"/>
      <c r="K1739"/>
      <c r="L1739"/>
      <c r="M1739"/>
      <c r="O1739"/>
      <c r="P1739"/>
      <c r="Q1739"/>
      <c r="R1739"/>
      <c r="S1739"/>
      <c r="T1739"/>
    </row>
    <row r="1740" spans="8:20" ht="14.5" x14ac:dyDescent="0.35">
      <c r="H1740"/>
      <c r="I1740"/>
      <c r="J1740"/>
      <c r="K1740"/>
      <c r="L1740"/>
      <c r="M1740"/>
      <c r="O1740"/>
      <c r="P1740"/>
      <c r="Q1740"/>
      <c r="R1740"/>
      <c r="S1740"/>
      <c r="T1740"/>
    </row>
    <row r="1741" spans="8:20" ht="14.5" x14ac:dyDescent="0.35">
      <c r="H1741"/>
      <c r="I1741"/>
      <c r="J1741"/>
      <c r="K1741"/>
      <c r="L1741"/>
      <c r="M1741"/>
      <c r="O1741"/>
      <c r="P1741"/>
      <c r="Q1741"/>
      <c r="R1741"/>
      <c r="S1741"/>
      <c r="T1741"/>
    </row>
    <row r="1742" spans="8:20" ht="14.5" x14ac:dyDescent="0.35">
      <c r="H1742"/>
      <c r="I1742"/>
      <c r="J1742"/>
      <c r="K1742"/>
      <c r="L1742"/>
      <c r="M1742"/>
      <c r="O1742"/>
      <c r="P1742"/>
      <c r="Q1742"/>
      <c r="R1742"/>
      <c r="S1742"/>
      <c r="T1742"/>
    </row>
    <row r="1743" spans="8:20" ht="14.5" x14ac:dyDescent="0.35">
      <c r="H1743"/>
      <c r="I1743"/>
      <c r="J1743"/>
      <c r="K1743"/>
      <c r="L1743"/>
      <c r="M1743"/>
      <c r="O1743"/>
      <c r="P1743"/>
      <c r="Q1743"/>
      <c r="R1743"/>
      <c r="S1743"/>
      <c r="T1743"/>
    </row>
    <row r="1744" spans="8:20" ht="14.5" x14ac:dyDescent="0.35">
      <c r="H1744"/>
      <c r="I1744"/>
      <c r="J1744"/>
      <c r="K1744"/>
      <c r="L1744"/>
      <c r="M1744"/>
      <c r="O1744"/>
      <c r="P1744"/>
      <c r="Q1744"/>
      <c r="R1744"/>
      <c r="S1744"/>
      <c r="T1744"/>
    </row>
    <row r="1745" spans="8:20" ht="14.5" x14ac:dyDescent="0.35">
      <c r="H1745"/>
      <c r="I1745"/>
      <c r="J1745"/>
      <c r="K1745"/>
      <c r="L1745"/>
      <c r="M1745"/>
      <c r="O1745"/>
      <c r="P1745"/>
      <c r="Q1745"/>
      <c r="R1745"/>
      <c r="S1745"/>
      <c r="T1745"/>
    </row>
    <row r="1746" spans="8:20" ht="14.5" x14ac:dyDescent="0.35">
      <c r="H1746"/>
      <c r="I1746"/>
      <c r="J1746"/>
      <c r="K1746"/>
      <c r="L1746"/>
      <c r="M1746"/>
      <c r="O1746"/>
      <c r="P1746"/>
      <c r="Q1746"/>
      <c r="R1746"/>
      <c r="S1746"/>
      <c r="T1746"/>
    </row>
    <row r="1747" spans="8:20" ht="14.5" x14ac:dyDescent="0.35">
      <c r="H1747"/>
      <c r="I1747"/>
      <c r="J1747"/>
      <c r="K1747"/>
      <c r="L1747"/>
      <c r="M1747"/>
      <c r="O1747"/>
      <c r="P1747"/>
      <c r="Q1747"/>
      <c r="R1747"/>
      <c r="S1747"/>
      <c r="T1747"/>
    </row>
    <row r="1748" spans="8:20" ht="14.5" x14ac:dyDescent="0.35">
      <c r="H1748"/>
      <c r="I1748"/>
      <c r="J1748"/>
      <c r="K1748"/>
      <c r="L1748"/>
      <c r="M1748"/>
      <c r="O1748"/>
      <c r="P1748"/>
      <c r="Q1748"/>
      <c r="R1748"/>
      <c r="S1748"/>
      <c r="T1748"/>
    </row>
    <row r="1749" spans="8:20" ht="14.5" x14ac:dyDescent="0.35">
      <c r="H1749"/>
      <c r="I1749"/>
      <c r="J1749"/>
      <c r="K1749"/>
      <c r="L1749"/>
      <c r="M1749"/>
      <c r="O1749"/>
      <c r="P1749"/>
      <c r="Q1749"/>
      <c r="R1749"/>
      <c r="S1749"/>
      <c r="T1749"/>
    </row>
    <row r="1750" spans="8:20" ht="14.5" x14ac:dyDescent="0.35">
      <c r="H1750"/>
      <c r="I1750"/>
      <c r="J1750"/>
      <c r="K1750"/>
      <c r="L1750"/>
      <c r="M1750"/>
      <c r="O1750"/>
      <c r="P1750"/>
      <c r="Q1750"/>
      <c r="R1750"/>
      <c r="S1750"/>
      <c r="T1750"/>
    </row>
    <row r="1751" spans="8:20" ht="14.5" x14ac:dyDescent="0.35">
      <c r="H1751"/>
      <c r="I1751"/>
      <c r="J1751"/>
      <c r="K1751"/>
      <c r="L1751"/>
      <c r="M1751"/>
      <c r="O1751"/>
      <c r="P1751"/>
      <c r="Q1751"/>
      <c r="R1751"/>
      <c r="S1751"/>
      <c r="T1751"/>
    </row>
    <row r="1752" spans="8:20" ht="14.5" x14ac:dyDescent="0.35">
      <c r="H1752"/>
      <c r="I1752"/>
      <c r="J1752"/>
      <c r="K1752"/>
      <c r="L1752"/>
      <c r="M1752"/>
      <c r="O1752"/>
      <c r="P1752"/>
      <c r="Q1752"/>
      <c r="R1752"/>
      <c r="S1752"/>
      <c r="T1752"/>
    </row>
    <row r="1753" spans="8:20" ht="14.5" x14ac:dyDescent="0.35">
      <c r="H1753"/>
      <c r="I1753"/>
      <c r="J1753"/>
      <c r="K1753"/>
      <c r="L1753"/>
      <c r="M1753"/>
      <c r="O1753"/>
      <c r="P1753"/>
      <c r="Q1753"/>
      <c r="R1753"/>
      <c r="S1753"/>
      <c r="T1753"/>
    </row>
    <row r="1754" spans="8:20" ht="14.5" x14ac:dyDescent="0.35">
      <c r="H1754"/>
      <c r="I1754"/>
      <c r="J1754"/>
      <c r="K1754"/>
      <c r="L1754"/>
      <c r="M1754"/>
      <c r="O1754"/>
      <c r="P1754"/>
      <c r="Q1754"/>
      <c r="R1754"/>
      <c r="S1754"/>
      <c r="T1754"/>
    </row>
    <row r="1755" spans="8:20" ht="14.5" x14ac:dyDescent="0.35">
      <c r="H1755"/>
      <c r="I1755"/>
      <c r="J1755"/>
      <c r="K1755"/>
      <c r="L1755"/>
      <c r="M1755"/>
      <c r="O1755"/>
      <c r="P1755"/>
      <c r="Q1755"/>
      <c r="R1755"/>
      <c r="S1755"/>
      <c r="T1755"/>
    </row>
    <row r="1756" spans="8:20" ht="14.5" x14ac:dyDescent="0.35">
      <c r="H1756"/>
      <c r="I1756"/>
      <c r="J1756"/>
      <c r="K1756"/>
      <c r="L1756"/>
      <c r="M1756"/>
      <c r="O1756"/>
      <c r="P1756"/>
      <c r="Q1756"/>
      <c r="R1756"/>
      <c r="S1756"/>
      <c r="T1756"/>
    </row>
    <row r="1757" spans="8:20" ht="14.5" x14ac:dyDescent="0.35">
      <c r="H1757"/>
      <c r="I1757"/>
      <c r="J1757"/>
      <c r="K1757"/>
      <c r="L1757"/>
      <c r="M1757"/>
      <c r="O1757"/>
      <c r="P1757"/>
      <c r="Q1757"/>
      <c r="R1757"/>
      <c r="S1757"/>
      <c r="T1757"/>
    </row>
    <row r="1758" spans="8:20" ht="14.5" x14ac:dyDescent="0.35">
      <c r="H1758"/>
      <c r="I1758"/>
      <c r="J1758"/>
      <c r="K1758"/>
      <c r="L1758"/>
      <c r="M1758"/>
      <c r="O1758"/>
      <c r="P1758"/>
      <c r="Q1758"/>
      <c r="R1758"/>
      <c r="S1758"/>
      <c r="T1758"/>
    </row>
    <row r="1759" spans="8:20" ht="14.5" x14ac:dyDescent="0.35">
      <c r="H1759"/>
      <c r="I1759"/>
      <c r="J1759"/>
      <c r="K1759"/>
      <c r="L1759"/>
      <c r="M1759"/>
      <c r="O1759"/>
      <c r="P1759"/>
      <c r="Q1759"/>
      <c r="R1759"/>
      <c r="S1759"/>
      <c r="T1759"/>
    </row>
    <row r="1760" spans="8:20" ht="14.5" x14ac:dyDescent="0.35">
      <c r="H1760"/>
      <c r="I1760"/>
      <c r="J1760"/>
      <c r="K1760"/>
      <c r="L1760"/>
      <c r="M1760"/>
      <c r="O1760"/>
      <c r="P1760"/>
      <c r="Q1760"/>
      <c r="R1760"/>
      <c r="S1760"/>
      <c r="T1760"/>
    </row>
    <row r="1761" spans="8:20" ht="14.5" x14ac:dyDescent="0.35">
      <c r="H1761"/>
      <c r="I1761"/>
      <c r="J1761"/>
      <c r="K1761"/>
      <c r="L1761"/>
      <c r="M1761"/>
      <c r="O1761"/>
      <c r="P1761"/>
      <c r="Q1761"/>
      <c r="R1761"/>
      <c r="S1761"/>
      <c r="T1761"/>
    </row>
    <row r="1762" spans="8:20" ht="14.5" x14ac:dyDescent="0.35">
      <c r="H1762"/>
      <c r="I1762"/>
      <c r="J1762"/>
      <c r="K1762"/>
      <c r="L1762"/>
      <c r="M1762"/>
      <c r="O1762"/>
      <c r="P1762"/>
      <c r="Q1762"/>
      <c r="R1762"/>
      <c r="S1762"/>
      <c r="T1762"/>
    </row>
    <row r="1763" spans="8:20" ht="14.5" x14ac:dyDescent="0.35">
      <c r="H1763"/>
      <c r="I1763"/>
      <c r="J1763"/>
      <c r="K1763"/>
      <c r="L1763"/>
      <c r="M1763"/>
      <c r="O1763"/>
      <c r="P1763"/>
      <c r="Q1763"/>
      <c r="R1763"/>
      <c r="S1763"/>
      <c r="T1763"/>
    </row>
    <row r="1764" spans="8:20" ht="14.5" x14ac:dyDescent="0.35">
      <c r="H1764"/>
      <c r="I1764"/>
      <c r="J1764"/>
      <c r="K1764"/>
      <c r="L1764"/>
      <c r="M1764"/>
      <c r="O1764"/>
      <c r="P1764"/>
      <c r="Q1764"/>
      <c r="R1764"/>
      <c r="S1764"/>
      <c r="T1764"/>
    </row>
    <row r="1765" spans="8:20" ht="14.5" x14ac:dyDescent="0.35">
      <c r="H1765"/>
      <c r="I1765"/>
      <c r="J1765"/>
      <c r="K1765"/>
      <c r="L1765"/>
      <c r="M1765"/>
      <c r="O1765"/>
      <c r="P1765"/>
      <c r="Q1765"/>
      <c r="R1765"/>
      <c r="S1765"/>
      <c r="T1765"/>
    </row>
    <row r="1766" spans="8:20" ht="14.5" x14ac:dyDescent="0.35">
      <c r="H1766"/>
      <c r="I1766"/>
      <c r="J1766"/>
      <c r="K1766"/>
      <c r="L1766"/>
      <c r="M1766"/>
      <c r="O1766"/>
      <c r="P1766"/>
      <c r="Q1766"/>
      <c r="R1766"/>
      <c r="S1766"/>
      <c r="T1766"/>
    </row>
    <row r="1767" spans="8:20" ht="14.5" x14ac:dyDescent="0.35">
      <c r="H1767"/>
      <c r="I1767"/>
      <c r="J1767"/>
      <c r="K1767"/>
      <c r="L1767"/>
      <c r="M1767"/>
      <c r="O1767"/>
      <c r="P1767"/>
      <c r="Q1767"/>
      <c r="R1767"/>
      <c r="S1767"/>
      <c r="T1767"/>
    </row>
    <row r="1768" spans="8:20" ht="14.5" x14ac:dyDescent="0.35">
      <c r="H1768"/>
      <c r="I1768"/>
      <c r="J1768"/>
      <c r="K1768"/>
      <c r="L1768"/>
      <c r="M1768"/>
      <c r="O1768"/>
      <c r="P1768"/>
      <c r="Q1768"/>
      <c r="R1768"/>
      <c r="S1768"/>
      <c r="T1768"/>
    </row>
    <row r="1769" spans="8:20" ht="14.5" x14ac:dyDescent="0.35">
      <c r="H1769"/>
      <c r="I1769"/>
      <c r="J1769"/>
      <c r="K1769"/>
      <c r="L1769"/>
      <c r="M1769"/>
      <c r="O1769"/>
      <c r="P1769"/>
      <c r="Q1769"/>
      <c r="R1769"/>
      <c r="S1769"/>
      <c r="T1769"/>
    </row>
    <row r="1770" spans="8:20" ht="14.5" x14ac:dyDescent="0.35">
      <c r="H1770"/>
      <c r="I1770"/>
      <c r="J1770"/>
      <c r="K1770"/>
      <c r="L1770"/>
      <c r="M1770"/>
      <c r="O1770"/>
      <c r="P1770"/>
      <c r="Q1770"/>
      <c r="R1770"/>
      <c r="S1770"/>
      <c r="T1770"/>
    </row>
    <row r="1771" spans="8:20" ht="14.5" x14ac:dyDescent="0.35">
      <c r="H1771"/>
      <c r="I1771"/>
      <c r="J1771"/>
      <c r="K1771"/>
      <c r="L1771"/>
      <c r="M1771"/>
      <c r="O1771"/>
      <c r="P1771"/>
      <c r="Q1771"/>
      <c r="R1771"/>
      <c r="S1771"/>
      <c r="T1771"/>
    </row>
    <row r="1772" spans="8:20" ht="14.5" x14ac:dyDescent="0.35">
      <c r="H1772"/>
      <c r="I1772"/>
      <c r="J1772"/>
      <c r="K1772"/>
      <c r="L1772"/>
      <c r="M1772"/>
      <c r="O1772"/>
      <c r="P1772"/>
      <c r="Q1772"/>
      <c r="R1772"/>
      <c r="S1772"/>
      <c r="T1772"/>
    </row>
    <row r="1773" spans="8:20" ht="14.5" x14ac:dyDescent="0.35">
      <c r="H1773"/>
      <c r="I1773"/>
      <c r="J1773"/>
      <c r="K1773"/>
      <c r="L1773"/>
      <c r="M1773"/>
      <c r="O1773"/>
      <c r="P1773"/>
      <c r="Q1773"/>
      <c r="R1773"/>
      <c r="S1773"/>
      <c r="T1773"/>
    </row>
    <row r="1774" spans="8:20" ht="14.5" x14ac:dyDescent="0.35">
      <c r="H1774"/>
      <c r="I1774"/>
      <c r="J1774"/>
      <c r="K1774"/>
      <c r="L1774"/>
      <c r="M1774"/>
      <c r="O1774"/>
      <c r="P1774"/>
      <c r="Q1774"/>
      <c r="R1774"/>
      <c r="S1774"/>
      <c r="T1774"/>
    </row>
    <row r="1775" spans="8:20" ht="14.5" x14ac:dyDescent="0.35">
      <c r="H1775"/>
      <c r="I1775"/>
      <c r="J1775"/>
      <c r="K1775"/>
      <c r="L1775"/>
      <c r="M1775"/>
      <c r="O1775"/>
      <c r="P1775"/>
      <c r="Q1775"/>
      <c r="R1775"/>
      <c r="S1775"/>
      <c r="T1775"/>
    </row>
    <row r="1776" spans="8:20" ht="14.5" x14ac:dyDescent="0.35">
      <c r="H1776"/>
      <c r="I1776"/>
      <c r="J1776"/>
      <c r="K1776"/>
      <c r="L1776"/>
      <c r="M1776"/>
      <c r="O1776"/>
      <c r="P1776"/>
      <c r="Q1776"/>
      <c r="R1776"/>
      <c r="S1776"/>
      <c r="T1776"/>
    </row>
    <row r="1777" spans="8:20" ht="14.5" x14ac:dyDescent="0.35">
      <c r="H1777"/>
      <c r="I1777"/>
      <c r="J1777"/>
      <c r="K1777"/>
      <c r="L1777"/>
      <c r="M1777"/>
      <c r="O1777"/>
      <c r="P1777"/>
      <c r="Q1777"/>
      <c r="R1777"/>
      <c r="S1777"/>
      <c r="T1777"/>
    </row>
    <row r="1778" spans="8:20" ht="14.5" x14ac:dyDescent="0.35">
      <c r="H1778"/>
      <c r="I1778"/>
      <c r="J1778"/>
      <c r="K1778"/>
      <c r="L1778"/>
      <c r="M1778"/>
      <c r="O1778"/>
      <c r="P1778"/>
      <c r="Q1778"/>
      <c r="R1778"/>
      <c r="S1778"/>
      <c r="T1778"/>
    </row>
    <row r="1779" spans="8:20" ht="14.5" x14ac:dyDescent="0.35">
      <c r="H1779"/>
      <c r="I1779"/>
      <c r="J1779"/>
      <c r="K1779"/>
      <c r="L1779"/>
      <c r="M1779"/>
      <c r="O1779"/>
      <c r="P1779"/>
      <c r="Q1779"/>
      <c r="R1779"/>
      <c r="S1779"/>
      <c r="T1779"/>
    </row>
    <row r="1780" spans="8:20" ht="14.5" x14ac:dyDescent="0.35">
      <c r="H1780"/>
      <c r="I1780"/>
      <c r="J1780"/>
      <c r="K1780"/>
      <c r="L1780"/>
      <c r="M1780"/>
      <c r="O1780"/>
      <c r="P1780"/>
      <c r="Q1780"/>
      <c r="R1780"/>
      <c r="S1780"/>
      <c r="T1780"/>
    </row>
    <row r="1781" spans="8:20" ht="14.5" x14ac:dyDescent="0.35">
      <c r="H1781"/>
      <c r="I1781"/>
      <c r="J1781"/>
      <c r="K1781"/>
      <c r="L1781"/>
      <c r="M1781"/>
      <c r="O1781"/>
      <c r="P1781"/>
      <c r="Q1781"/>
      <c r="R1781"/>
      <c r="S1781"/>
      <c r="T1781"/>
    </row>
    <row r="1782" spans="8:20" ht="14.5" x14ac:dyDescent="0.35">
      <c r="H1782"/>
      <c r="I1782"/>
      <c r="J1782"/>
      <c r="K1782"/>
      <c r="L1782"/>
      <c r="M1782"/>
      <c r="O1782"/>
      <c r="P1782"/>
      <c r="Q1782"/>
      <c r="R1782"/>
      <c r="S1782"/>
      <c r="T1782"/>
    </row>
    <row r="1783" spans="8:20" ht="14.5" x14ac:dyDescent="0.35">
      <c r="H1783"/>
      <c r="I1783"/>
      <c r="J1783"/>
      <c r="K1783"/>
      <c r="L1783"/>
      <c r="M1783"/>
      <c r="O1783"/>
      <c r="P1783"/>
      <c r="Q1783"/>
      <c r="R1783"/>
      <c r="S1783"/>
      <c r="T1783"/>
    </row>
    <row r="1784" spans="8:20" ht="14.5" x14ac:dyDescent="0.35">
      <c r="H1784"/>
      <c r="I1784"/>
      <c r="J1784"/>
      <c r="K1784"/>
      <c r="L1784"/>
      <c r="M1784"/>
      <c r="O1784"/>
      <c r="P1784"/>
      <c r="Q1784"/>
      <c r="R1784"/>
      <c r="S1784"/>
      <c r="T1784"/>
    </row>
    <row r="1785" spans="8:20" ht="14.5" x14ac:dyDescent="0.35">
      <c r="H1785"/>
      <c r="I1785"/>
      <c r="J1785"/>
      <c r="K1785"/>
      <c r="L1785"/>
      <c r="M1785"/>
      <c r="O1785"/>
      <c r="P1785"/>
      <c r="Q1785"/>
      <c r="R1785"/>
      <c r="S1785"/>
      <c r="T1785"/>
    </row>
    <row r="1786" spans="8:20" ht="14.5" x14ac:dyDescent="0.35">
      <c r="H1786"/>
      <c r="I1786"/>
      <c r="J1786"/>
      <c r="K1786"/>
      <c r="L1786"/>
      <c r="M1786"/>
      <c r="O1786"/>
      <c r="P1786"/>
      <c r="Q1786"/>
      <c r="R1786"/>
      <c r="S1786"/>
      <c r="T1786"/>
    </row>
    <row r="1787" spans="8:20" ht="14.5" x14ac:dyDescent="0.35">
      <c r="H1787"/>
      <c r="I1787"/>
      <c r="J1787"/>
      <c r="K1787"/>
      <c r="L1787"/>
      <c r="M1787"/>
      <c r="O1787"/>
      <c r="P1787"/>
      <c r="Q1787"/>
      <c r="R1787"/>
      <c r="S1787"/>
      <c r="T1787"/>
    </row>
    <row r="1788" spans="8:20" ht="14.5" x14ac:dyDescent="0.35">
      <c r="H1788"/>
      <c r="I1788"/>
      <c r="J1788"/>
      <c r="K1788"/>
      <c r="L1788"/>
      <c r="M1788"/>
      <c r="O1788"/>
      <c r="P1788"/>
      <c r="Q1788"/>
      <c r="R1788"/>
      <c r="S1788"/>
      <c r="T1788"/>
    </row>
    <row r="1789" spans="8:20" ht="14.5" x14ac:dyDescent="0.35">
      <c r="H1789"/>
      <c r="I1789"/>
      <c r="J1789"/>
      <c r="K1789"/>
      <c r="L1789"/>
      <c r="M1789"/>
      <c r="O1789"/>
      <c r="P1789"/>
      <c r="Q1789"/>
      <c r="R1789"/>
      <c r="S1789"/>
      <c r="T1789"/>
    </row>
    <row r="1790" spans="8:20" ht="14.5" x14ac:dyDescent="0.35">
      <c r="H1790"/>
      <c r="I1790"/>
      <c r="J1790"/>
      <c r="K1790"/>
      <c r="L1790"/>
      <c r="M1790"/>
      <c r="O1790"/>
      <c r="P1790"/>
      <c r="Q1790"/>
      <c r="R1790"/>
      <c r="S1790"/>
      <c r="T1790"/>
    </row>
    <row r="1791" spans="8:20" ht="14.5" x14ac:dyDescent="0.35">
      <c r="H1791"/>
      <c r="I1791"/>
      <c r="J1791"/>
      <c r="K1791"/>
      <c r="L1791"/>
      <c r="M1791"/>
      <c r="O1791"/>
      <c r="P1791"/>
      <c r="Q1791"/>
      <c r="R1791"/>
      <c r="S1791"/>
      <c r="T1791"/>
    </row>
    <row r="1792" spans="8:20" ht="14.5" x14ac:dyDescent="0.35">
      <c r="H1792"/>
      <c r="I1792"/>
      <c r="J1792"/>
      <c r="K1792"/>
      <c r="L1792"/>
      <c r="M1792"/>
      <c r="O1792"/>
      <c r="P1792"/>
      <c r="Q1792"/>
      <c r="R1792"/>
      <c r="S1792"/>
      <c r="T1792"/>
    </row>
    <row r="1793" spans="8:20" ht="14.5" x14ac:dyDescent="0.35">
      <c r="H1793"/>
      <c r="I1793"/>
      <c r="J1793"/>
      <c r="K1793"/>
      <c r="L1793"/>
      <c r="M1793"/>
      <c r="O1793"/>
      <c r="P1793"/>
      <c r="Q1793"/>
      <c r="R1793"/>
      <c r="S1793"/>
      <c r="T1793"/>
    </row>
    <row r="1794" spans="8:20" ht="14.5" x14ac:dyDescent="0.35">
      <c r="H1794"/>
      <c r="I1794"/>
      <c r="J1794"/>
      <c r="K1794"/>
      <c r="L1794"/>
      <c r="M1794"/>
      <c r="O1794"/>
      <c r="P1794"/>
      <c r="Q1794"/>
      <c r="R1794"/>
      <c r="S1794"/>
      <c r="T1794"/>
    </row>
    <row r="1795" spans="8:20" ht="14.5" x14ac:dyDescent="0.35">
      <c r="H1795"/>
      <c r="I1795"/>
      <c r="J1795"/>
      <c r="K1795"/>
      <c r="L1795"/>
      <c r="M1795"/>
      <c r="O1795"/>
      <c r="P1795"/>
      <c r="Q1795"/>
      <c r="R1795"/>
      <c r="S1795"/>
      <c r="T1795"/>
    </row>
    <row r="1796" spans="8:20" ht="14.5" x14ac:dyDescent="0.35">
      <c r="H1796"/>
      <c r="I1796"/>
      <c r="J1796"/>
      <c r="K1796"/>
      <c r="L1796"/>
      <c r="M1796"/>
      <c r="O1796"/>
      <c r="P1796"/>
      <c r="Q1796"/>
      <c r="R1796"/>
      <c r="S1796"/>
      <c r="T1796"/>
    </row>
    <row r="1797" spans="8:20" ht="14.5" x14ac:dyDescent="0.35">
      <c r="H1797"/>
      <c r="I1797"/>
      <c r="J1797"/>
      <c r="K1797"/>
      <c r="L1797"/>
      <c r="M1797"/>
      <c r="O1797"/>
      <c r="P1797"/>
      <c r="Q1797"/>
      <c r="R1797"/>
      <c r="S1797"/>
      <c r="T1797"/>
    </row>
    <row r="1798" spans="8:20" ht="14.5" x14ac:dyDescent="0.35">
      <c r="H1798"/>
      <c r="I1798"/>
      <c r="J1798"/>
      <c r="K1798"/>
      <c r="L1798"/>
      <c r="M1798"/>
      <c r="O1798"/>
      <c r="P1798"/>
      <c r="Q1798"/>
      <c r="R1798"/>
      <c r="S1798"/>
      <c r="T1798"/>
    </row>
    <row r="1799" spans="8:20" ht="14.5" x14ac:dyDescent="0.35">
      <c r="H1799"/>
      <c r="I1799"/>
      <c r="J1799"/>
      <c r="K1799"/>
      <c r="L1799"/>
      <c r="M1799"/>
      <c r="O1799"/>
      <c r="P1799"/>
      <c r="Q1799"/>
      <c r="R1799"/>
      <c r="S1799"/>
      <c r="T1799"/>
    </row>
    <row r="1800" spans="8:20" ht="14.5" x14ac:dyDescent="0.35">
      <c r="H1800"/>
      <c r="I1800"/>
      <c r="J1800"/>
      <c r="K1800"/>
      <c r="L1800"/>
      <c r="M1800"/>
      <c r="O1800"/>
      <c r="P1800"/>
      <c r="Q1800"/>
      <c r="R1800"/>
      <c r="S1800"/>
      <c r="T1800"/>
    </row>
    <row r="1801" spans="8:20" ht="14.5" x14ac:dyDescent="0.35">
      <c r="H1801"/>
      <c r="I1801"/>
      <c r="J1801"/>
      <c r="K1801"/>
      <c r="L1801"/>
      <c r="M1801"/>
      <c r="O1801"/>
      <c r="P1801"/>
      <c r="Q1801"/>
      <c r="R1801"/>
      <c r="S1801"/>
      <c r="T1801"/>
    </row>
    <row r="1802" spans="8:20" ht="14.5" x14ac:dyDescent="0.35">
      <c r="H1802"/>
      <c r="I1802"/>
      <c r="J1802"/>
      <c r="K1802"/>
      <c r="L1802"/>
      <c r="M1802"/>
      <c r="O1802"/>
      <c r="P1802"/>
      <c r="Q1802"/>
      <c r="R1802"/>
      <c r="S1802"/>
      <c r="T1802"/>
    </row>
    <row r="1803" spans="8:20" ht="14.5" x14ac:dyDescent="0.35">
      <c r="H1803"/>
      <c r="I1803"/>
      <c r="J1803"/>
      <c r="K1803"/>
      <c r="L1803"/>
      <c r="M1803"/>
      <c r="O1803"/>
      <c r="P1803"/>
      <c r="Q1803"/>
      <c r="R1803"/>
      <c r="S1803"/>
      <c r="T1803"/>
    </row>
    <row r="1804" spans="8:20" ht="14.5" x14ac:dyDescent="0.35">
      <c r="H1804"/>
      <c r="I1804"/>
      <c r="J1804"/>
      <c r="K1804"/>
      <c r="L1804"/>
      <c r="M1804"/>
      <c r="O1804"/>
      <c r="P1804"/>
      <c r="Q1804"/>
      <c r="R1804"/>
      <c r="S1804"/>
      <c r="T1804"/>
    </row>
    <row r="1805" spans="8:20" ht="14.5" x14ac:dyDescent="0.35">
      <c r="H1805"/>
      <c r="I1805"/>
      <c r="J1805"/>
      <c r="K1805"/>
      <c r="L1805"/>
      <c r="M1805"/>
      <c r="O1805"/>
      <c r="P1805"/>
      <c r="Q1805"/>
      <c r="R1805"/>
      <c r="S1805"/>
      <c r="T1805"/>
    </row>
    <row r="1806" spans="8:20" ht="14.5" x14ac:dyDescent="0.35">
      <c r="H1806"/>
      <c r="I1806"/>
      <c r="J1806"/>
      <c r="K1806"/>
      <c r="L1806"/>
      <c r="M1806"/>
      <c r="O1806"/>
      <c r="P1806"/>
      <c r="Q1806"/>
      <c r="R1806"/>
      <c r="S1806"/>
      <c r="T1806"/>
    </row>
    <row r="1807" spans="8:20" ht="14.5" x14ac:dyDescent="0.35">
      <c r="H1807"/>
      <c r="I1807"/>
      <c r="J1807"/>
      <c r="K1807"/>
      <c r="L1807"/>
      <c r="M1807"/>
      <c r="O1807"/>
      <c r="P1807"/>
      <c r="Q1807"/>
      <c r="R1807"/>
      <c r="S1807"/>
      <c r="T1807"/>
    </row>
    <row r="1808" spans="8:20" ht="14.5" x14ac:dyDescent="0.35">
      <c r="H1808"/>
      <c r="I1808"/>
      <c r="J1808"/>
      <c r="K1808"/>
      <c r="L1808"/>
      <c r="M1808"/>
      <c r="O1808"/>
      <c r="P1808"/>
      <c r="Q1808"/>
      <c r="R1808"/>
      <c r="S1808"/>
      <c r="T1808"/>
    </row>
    <row r="1809" spans="8:20" ht="14.5" x14ac:dyDescent="0.35">
      <c r="H1809"/>
      <c r="I1809"/>
      <c r="J1809"/>
      <c r="K1809"/>
      <c r="L1809"/>
      <c r="M1809"/>
      <c r="O1809"/>
      <c r="P1809"/>
      <c r="Q1809"/>
      <c r="R1809"/>
      <c r="S1809"/>
      <c r="T1809"/>
    </row>
    <row r="1810" spans="8:20" ht="14.5" x14ac:dyDescent="0.35">
      <c r="H1810"/>
      <c r="I1810"/>
      <c r="J1810"/>
      <c r="K1810"/>
      <c r="L1810"/>
      <c r="M1810"/>
      <c r="O1810"/>
      <c r="P1810"/>
      <c r="Q1810"/>
      <c r="R1810"/>
      <c r="S1810"/>
      <c r="T1810"/>
    </row>
    <row r="1811" spans="8:20" ht="14.5" x14ac:dyDescent="0.35">
      <c r="H1811"/>
      <c r="I1811"/>
      <c r="J1811"/>
      <c r="K1811"/>
      <c r="L1811"/>
      <c r="M1811"/>
      <c r="O1811"/>
      <c r="P1811"/>
      <c r="Q1811"/>
      <c r="R1811"/>
      <c r="S1811"/>
      <c r="T1811"/>
    </row>
    <row r="1812" spans="8:20" ht="14.5" x14ac:dyDescent="0.35">
      <c r="H1812"/>
      <c r="I1812"/>
      <c r="J1812"/>
      <c r="K1812"/>
      <c r="L1812"/>
      <c r="M1812"/>
      <c r="O1812"/>
      <c r="P1812"/>
      <c r="Q1812"/>
      <c r="R1812"/>
      <c r="S1812"/>
      <c r="T1812"/>
    </row>
    <row r="1813" spans="8:20" ht="14.5" x14ac:dyDescent="0.35">
      <c r="H1813"/>
      <c r="I1813"/>
      <c r="J1813"/>
      <c r="K1813"/>
      <c r="L1813"/>
      <c r="M1813"/>
      <c r="O1813"/>
      <c r="P1813"/>
      <c r="Q1813"/>
      <c r="R1813"/>
      <c r="S1813"/>
      <c r="T1813"/>
    </row>
    <row r="1814" spans="8:20" ht="14.5" x14ac:dyDescent="0.35">
      <c r="H1814"/>
      <c r="I1814"/>
      <c r="J1814"/>
      <c r="K1814"/>
      <c r="L1814"/>
      <c r="M1814"/>
      <c r="O1814"/>
      <c r="P1814"/>
      <c r="Q1814"/>
      <c r="R1814"/>
      <c r="S1814"/>
      <c r="T1814"/>
    </row>
    <row r="1815" spans="8:20" ht="14.5" x14ac:dyDescent="0.35">
      <c r="H1815"/>
      <c r="I1815"/>
      <c r="J1815"/>
      <c r="K1815"/>
      <c r="L1815"/>
      <c r="M1815"/>
      <c r="O1815"/>
      <c r="P1815"/>
      <c r="Q1815"/>
      <c r="R1815"/>
      <c r="S1815"/>
      <c r="T1815"/>
    </row>
    <row r="1816" spans="8:20" ht="14.5" x14ac:dyDescent="0.35">
      <c r="H1816"/>
      <c r="I1816"/>
      <c r="J1816"/>
      <c r="K1816"/>
      <c r="L1816"/>
      <c r="M1816"/>
      <c r="O1816"/>
      <c r="P1816"/>
      <c r="Q1816"/>
      <c r="R1816"/>
      <c r="S1816"/>
      <c r="T1816"/>
    </row>
    <row r="1817" spans="8:20" ht="14.5" x14ac:dyDescent="0.35">
      <c r="H1817"/>
      <c r="I1817"/>
      <c r="J1817"/>
      <c r="K1817"/>
      <c r="L1817"/>
      <c r="M1817"/>
      <c r="O1817"/>
      <c r="P1817"/>
      <c r="Q1817"/>
      <c r="R1817"/>
      <c r="S1817"/>
      <c r="T1817"/>
    </row>
    <row r="1818" spans="8:20" ht="14.5" x14ac:dyDescent="0.35">
      <c r="H1818"/>
      <c r="I1818"/>
      <c r="J1818"/>
      <c r="K1818"/>
      <c r="L1818"/>
      <c r="M1818"/>
      <c r="O1818"/>
      <c r="P1818"/>
      <c r="Q1818"/>
      <c r="R1818"/>
      <c r="S1818"/>
      <c r="T1818"/>
    </row>
    <row r="1819" spans="8:20" ht="14.5" x14ac:dyDescent="0.35">
      <c r="H1819"/>
      <c r="I1819"/>
      <c r="J1819"/>
      <c r="K1819"/>
      <c r="L1819"/>
      <c r="M1819"/>
      <c r="O1819"/>
      <c r="P1819"/>
      <c r="Q1819"/>
      <c r="R1819"/>
      <c r="S1819"/>
      <c r="T1819"/>
    </row>
    <row r="1820" spans="8:20" ht="14.5" x14ac:dyDescent="0.35">
      <c r="H1820"/>
      <c r="I1820"/>
      <c r="J1820"/>
      <c r="K1820"/>
      <c r="L1820"/>
      <c r="M1820"/>
      <c r="O1820"/>
      <c r="P1820"/>
      <c r="Q1820"/>
      <c r="R1820"/>
      <c r="S1820"/>
      <c r="T1820"/>
    </row>
    <row r="1821" spans="8:20" ht="14.5" x14ac:dyDescent="0.35">
      <c r="H1821"/>
      <c r="I1821"/>
      <c r="J1821"/>
      <c r="K1821"/>
      <c r="L1821"/>
      <c r="M1821"/>
      <c r="O1821"/>
      <c r="P1821"/>
      <c r="Q1821"/>
      <c r="R1821"/>
      <c r="S1821"/>
      <c r="T1821"/>
    </row>
    <row r="1822" spans="8:20" ht="14.5" x14ac:dyDescent="0.35">
      <c r="H1822"/>
      <c r="I1822"/>
      <c r="J1822"/>
      <c r="K1822"/>
      <c r="L1822"/>
      <c r="M1822"/>
      <c r="O1822"/>
      <c r="P1822"/>
      <c r="Q1822"/>
      <c r="R1822"/>
      <c r="S1822"/>
      <c r="T1822"/>
    </row>
    <row r="1823" spans="8:20" ht="14.5" x14ac:dyDescent="0.35">
      <c r="H1823"/>
      <c r="I1823"/>
      <c r="J1823"/>
      <c r="K1823"/>
      <c r="L1823"/>
      <c r="M1823"/>
      <c r="O1823"/>
      <c r="P1823"/>
      <c r="Q1823"/>
      <c r="R1823"/>
      <c r="S1823"/>
      <c r="T1823"/>
    </row>
    <row r="1824" spans="8:20" ht="14.5" x14ac:dyDescent="0.35">
      <c r="H1824"/>
      <c r="I1824"/>
      <c r="J1824"/>
      <c r="K1824"/>
      <c r="L1824"/>
      <c r="M1824"/>
      <c r="O1824"/>
      <c r="P1824"/>
      <c r="Q1824"/>
      <c r="R1824"/>
      <c r="S1824"/>
      <c r="T1824"/>
    </row>
    <row r="1825" spans="8:20" ht="14.5" x14ac:dyDescent="0.35">
      <c r="H1825"/>
      <c r="I1825"/>
      <c r="J1825"/>
      <c r="K1825"/>
      <c r="L1825"/>
      <c r="M1825"/>
      <c r="O1825"/>
      <c r="P1825"/>
      <c r="Q1825"/>
      <c r="R1825"/>
      <c r="S1825"/>
      <c r="T1825"/>
    </row>
    <row r="1826" spans="8:20" ht="14.5" x14ac:dyDescent="0.35">
      <c r="H1826"/>
      <c r="I1826"/>
      <c r="J1826"/>
      <c r="K1826"/>
      <c r="L1826"/>
      <c r="M1826"/>
      <c r="O1826"/>
      <c r="P1826"/>
      <c r="Q1826"/>
      <c r="R1826"/>
      <c r="S1826"/>
      <c r="T1826"/>
    </row>
    <row r="1827" spans="8:20" ht="14.5" x14ac:dyDescent="0.35">
      <c r="H1827"/>
      <c r="I1827"/>
      <c r="J1827"/>
      <c r="K1827"/>
      <c r="L1827"/>
      <c r="M1827"/>
      <c r="O1827"/>
      <c r="P1827"/>
      <c r="Q1827"/>
      <c r="R1827"/>
      <c r="S1827"/>
      <c r="T1827"/>
    </row>
    <row r="1828" spans="8:20" ht="14.5" x14ac:dyDescent="0.35">
      <c r="H1828"/>
      <c r="I1828"/>
      <c r="J1828"/>
      <c r="K1828"/>
      <c r="L1828"/>
      <c r="M1828"/>
      <c r="O1828"/>
      <c r="P1828"/>
      <c r="Q1828"/>
      <c r="R1828"/>
      <c r="S1828"/>
      <c r="T1828"/>
    </row>
    <row r="1829" spans="8:20" ht="14.5" x14ac:dyDescent="0.35">
      <c r="H1829"/>
      <c r="I1829"/>
      <c r="J1829"/>
      <c r="K1829"/>
      <c r="L1829"/>
      <c r="M1829"/>
      <c r="O1829"/>
      <c r="P1829"/>
      <c r="Q1829"/>
      <c r="R1829"/>
      <c r="S1829"/>
      <c r="T1829"/>
    </row>
    <row r="1830" spans="8:20" ht="14.5" x14ac:dyDescent="0.35">
      <c r="H1830"/>
      <c r="I1830"/>
      <c r="J1830"/>
      <c r="K1830"/>
      <c r="L1830"/>
      <c r="M1830"/>
      <c r="O1830"/>
      <c r="P1830"/>
      <c r="Q1830"/>
      <c r="R1830"/>
      <c r="S1830"/>
      <c r="T1830"/>
    </row>
    <row r="1831" spans="8:20" ht="14.5" x14ac:dyDescent="0.35">
      <c r="H1831"/>
      <c r="I1831"/>
      <c r="J1831"/>
      <c r="K1831"/>
      <c r="L1831"/>
      <c r="M1831"/>
      <c r="O1831"/>
      <c r="P1831"/>
      <c r="Q1831"/>
      <c r="R1831"/>
      <c r="S1831"/>
      <c r="T1831"/>
    </row>
    <row r="1832" spans="8:20" ht="14.5" x14ac:dyDescent="0.35">
      <c r="H1832"/>
      <c r="I1832"/>
      <c r="J1832"/>
      <c r="K1832"/>
      <c r="L1832"/>
      <c r="M1832"/>
      <c r="O1832"/>
      <c r="P1832"/>
      <c r="Q1832"/>
      <c r="R1832"/>
      <c r="S1832"/>
      <c r="T1832"/>
    </row>
    <row r="1833" spans="8:20" ht="14.5" x14ac:dyDescent="0.35">
      <c r="H1833"/>
      <c r="I1833"/>
      <c r="J1833"/>
      <c r="K1833"/>
      <c r="L1833"/>
      <c r="M1833"/>
      <c r="O1833"/>
      <c r="P1833"/>
      <c r="Q1833"/>
      <c r="R1833"/>
      <c r="S1833"/>
      <c r="T1833"/>
    </row>
    <row r="1834" spans="8:20" ht="14.5" x14ac:dyDescent="0.35">
      <c r="H1834"/>
      <c r="I1834"/>
      <c r="J1834"/>
      <c r="K1834"/>
      <c r="L1834"/>
      <c r="M1834"/>
      <c r="O1834"/>
      <c r="P1834"/>
      <c r="Q1834"/>
      <c r="R1834"/>
      <c r="S1834"/>
      <c r="T1834"/>
    </row>
    <row r="1835" spans="8:20" ht="14.5" x14ac:dyDescent="0.35">
      <c r="H1835"/>
      <c r="I1835"/>
      <c r="J1835"/>
      <c r="K1835"/>
      <c r="L1835"/>
      <c r="M1835"/>
      <c r="O1835"/>
      <c r="P1835"/>
      <c r="Q1835"/>
      <c r="R1835"/>
      <c r="S1835"/>
      <c r="T1835"/>
    </row>
    <row r="1836" spans="8:20" ht="14.5" x14ac:dyDescent="0.35">
      <c r="H1836"/>
      <c r="I1836"/>
      <c r="J1836"/>
      <c r="K1836"/>
      <c r="L1836"/>
      <c r="M1836"/>
      <c r="O1836"/>
      <c r="P1836"/>
      <c r="Q1836"/>
      <c r="R1836"/>
      <c r="S1836"/>
      <c r="T1836"/>
    </row>
    <row r="1837" spans="8:20" ht="14.5" x14ac:dyDescent="0.35">
      <c r="H1837"/>
      <c r="I1837"/>
      <c r="J1837"/>
      <c r="K1837"/>
      <c r="L1837"/>
      <c r="M1837"/>
      <c r="O1837"/>
      <c r="P1837"/>
      <c r="Q1837"/>
      <c r="R1837"/>
      <c r="S1837"/>
      <c r="T1837"/>
    </row>
    <row r="1838" spans="8:20" ht="14.5" x14ac:dyDescent="0.35">
      <c r="H1838"/>
      <c r="I1838"/>
      <c r="J1838"/>
      <c r="K1838"/>
      <c r="L1838"/>
      <c r="M1838"/>
      <c r="O1838"/>
      <c r="P1838"/>
      <c r="Q1838"/>
      <c r="R1838"/>
      <c r="S1838"/>
      <c r="T1838"/>
    </row>
    <row r="1839" spans="8:20" ht="14.5" x14ac:dyDescent="0.35">
      <c r="H1839"/>
      <c r="I1839"/>
      <c r="J1839"/>
      <c r="K1839"/>
      <c r="L1839"/>
      <c r="M1839"/>
      <c r="O1839"/>
      <c r="P1839"/>
      <c r="Q1839"/>
      <c r="R1839"/>
      <c r="S1839"/>
      <c r="T1839"/>
    </row>
    <row r="1840" spans="8:20" ht="14.5" x14ac:dyDescent="0.35">
      <c r="H1840"/>
      <c r="I1840"/>
      <c r="J1840"/>
      <c r="K1840"/>
      <c r="L1840"/>
      <c r="M1840"/>
      <c r="O1840"/>
      <c r="P1840"/>
      <c r="Q1840"/>
      <c r="R1840"/>
      <c r="S1840"/>
      <c r="T1840"/>
    </row>
    <row r="1841" spans="8:20" ht="14.5" x14ac:dyDescent="0.35">
      <c r="H1841"/>
      <c r="I1841"/>
      <c r="J1841"/>
      <c r="K1841"/>
      <c r="L1841"/>
      <c r="M1841"/>
      <c r="O1841"/>
      <c r="P1841"/>
      <c r="Q1841"/>
      <c r="R1841"/>
      <c r="S1841"/>
      <c r="T1841"/>
    </row>
    <row r="1842" spans="8:20" ht="14.5" x14ac:dyDescent="0.35">
      <c r="H1842"/>
      <c r="I1842"/>
      <c r="J1842"/>
      <c r="K1842"/>
      <c r="L1842"/>
      <c r="M1842"/>
      <c r="O1842"/>
      <c r="P1842"/>
      <c r="Q1842"/>
      <c r="R1842"/>
      <c r="S1842"/>
      <c r="T1842"/>
    </row>
    <row r="1843" spans="8:20" ht="14.5" x14ac:dyDescent="0.35">
      <c r="H1843"/>
      <c r="I1843"/>
      <c r="J1843"/>
      <c r="K1843"/>
      <c r="L1843"/>
      <c r="M1843"/>
      <c r="O1843"/>
      <c r="P1843"/>
      <c r="Q1843"/>
      <c r="R1843"/>
      <c r="S1843"/>
      <c r="T1843"/>
    </row>
    <row r="1844" spans="8:20" ht="14.5" x14ac:dyDescent="0.35">
      <c r="H1844"/>
      <c r="I1844"/>
      <c r="J1844"/>
      <c r="K1844"/>
      <c r="L1844"/>
      <c r="M1844"/>
      <c r="O1844"/>
      <c r="P1844"/>
      <c r="Q1844"/>
      <c r="R1844"/>
      <c r="S1844"/>
      <c r="T1844"/>
    </row>
    <row r="1845" spans="8:20" ht="14.5" x14ac:dyDescent="0.35">
      <c r="H1845"/>
      <c r="I1845"/>
      <c r="J1845"/>
      <c r="K1845"/>
      <c r="L1845"/>
      <c r="M1845"/>
      <c r="O1845"/>
      <c r="P1845"/>
      <c r="Q1845"/>
      <c r="R1845"/>
      <c r="S1845"/>
      <c r="T1845"/>
    </row>
    <row r="1846" spans="8:20" ht="14.5" x14ac:dyDescent="0.35">
      <c r="H1846"/>
      <c r="I1846"/>
      <c r="J1846"/>
      <c r="K1846"/>
      <c r="L1846"/>
      <c r="M1846"/>
      <c r="O1846"/>
      <c r="P1846"/>
      <c r="Q1846"/>
      <c r="R1846"/>
      <c r="S1846"/>
      <c r="T1846"/>
    </row>
    <row r="1847" spans="8:20" ht="14.5" x14ac:dyDescent="0.35">
      <c r="H1847"/>
      <c r="I1847"/>
      <c r="J1847"/>
      <c r="K1847"/>
      <c r="L1847"/>
      <c r="M1847"/>
      <c r="O1847"/>
      <c r="P1847"/>
      <c r="Q1847"/>
      <c r="R1847"/>
      <c r="S1847"/>
      <c r="T1847"/>
    </row>
    <row r="1848" spans="8:20" ht="14.5" x14ac:dyDescent="0.35">
      <c r="H1848"/>
      <c r="I1848"/>
      <c r="J1848"/>
      <c r="K1848"/>
      <c r="L1848"/>
      <c r="M1848"/>
      <c r="O1848"/>
      <c r="P1848"/>
      <c r="Q1848"/>
      <c r="R1848"/>
      <c r="S1848"/>
      <c r="T1848"/>
    </row>
    <row r="1849" spans="8:20" ht="14.5" x14ac:dyDescent="0.35">
      <c r="H1849"/>
      <c r="I1849"/>
      <c r="J1849"/>
      <c r="K1849"/>
      <c r="L1849"/>
      <c r="M1849"/>
      <c r="O1849"/>
      <c r="P1849"/>
      <c r="Q1849"/>
      <c r="R1849"/>
      <c r="S1849"/>
      <c r="T1849"/>
    </row>
    <row r="1850" spans="8:20" ht="14.5" x14ac:dyDescent="0.35">
      <c r="H1850"/>
      <c r="I1850"/>
      <c r="J1850"/>
      <c r="K1850"/>
      <c r="L1850"/>
      <c r="M1850"/>
      <c r="O1850"/>
      <c r="P1850"/>
      <c r="Q1850"/>
      <c r="R1850"/>
      <c r="S1850"/>
      <c r="T1850"/>
    </row>
    <row r="1851" spans="8:20" ht="14.5" x14ac:dyDescent="0.35">
      <c r="H1851"/>
      <c r="I1851"/>
      <c r="J1851"/>
      <c r="K1851"/>
      <c r="L1851"/>
      <c r="M1851"/>
      <c r="O1851"/>
      <c r="P1851"/>
      <c r="Q1851"/>
      <c r="R1851"/>
      <c r="S1851"/>
      <c r="T1851"/>
    </row>
    <row r="1852" spans="8:20" ht="14.5" x14ac:dyDescent="0.35">
      <c r="H1852"/>
      <c r="I1852"/>
      <c r="J1852"/>
      <c r="K1852"/>
      <c r="L1852"/>
      <c r="M1852"/>
      <c r="O1852"/>
      <c r="P1852"/>
      <c r="Q1852"/>
      <c r="R1852"/>
      <c r="S1852"/>
      <c r="T1852"/>
    </row>
    <row r="1853" spans="8:20" ht="14.5" x14ac:dyDescent="0.35">
      <c r="H1853"/>
      <c r="I1853"/>
      <c r="J1853"/>
      <c r="K1853"/>
      <c r="L1853"/>
      <c r="M1853"/>
      <c r="O1853"/>
      <c r="P1853"/>
      <c r="Q1853"/>
      <c r="R1853"/>
      <c r="S1853"/>
      <c r="T1853"/>
    </row>
    <row r="1854" spans="8:20" ht="14.5" x14ac:dyDescent="0.35">
      <c r="H1854"/>
      <c r="I1854"/>
      <c r="J1854"/>
      <c r="K1854"/>
      <c r="L1854"/>
      <c r="M1854"/>
      <c r="O1854"/>
      <c r="P1854"/>
      <c r="Q1854"/>
      <c r="R1854"/>
      <c r="S1854"/>
      <c r="T1854"/>
    </row>
    <row r="1855" spans="8:20" ht="14.5" x14ac:dyDescent="0.35">
      <c r="H1855"/>
      <c r="I1855"/>
      <c r="J1855"/>
      <c r="K1855"/>
      <c r="L1855"/>
      <c r="M1855"/>
      <c r="O1855"/>
      <c r="P1855"/>
      <c r="Q1855"/>
      <c r="R1855"/>
      <c r="S1855"/>
      <c r="T1855"/>
    </row>
    <row r="1856" spans="8:20" ht="14.5" x14ac:dyDescent="0.35">
      <c r="H1856"/>
      <c r="I1856"/>
      <c r="J1856"/>
      <c r="K1856"/>
      <c r="L1856"/>
      <c r="M1856"/>
      <c r="O1856"/>
      <c r="P1856"/>
      <c r="Q1856"/>
      <c r="R1856"/>
      <c r="S1856"/>
      <c r="T1856"/>
    </row>
    <row r="1857" spans="8:20" ht="14.5" x14ac:dyDescent="0.35">
      <c r="H1857"/>
      <c r="I1857"/>
      <c r="J1857"/>
      <c r="K1857"/>
      <c r="L1857"/>
      <c r="M1857"/>
      <c r="O1857"/>
      <c r="P1857"/>
      <c r="Q1857"/>
      <c r="R1857"/>
      <c r="S1857"/>
      <c r="T1857"/>
    </row>
    <row r="1858" spans="8:20" ht="14.5" x14ac:dyDescent="0.35">
      <c r="H1858"/>
      <c r="I1858"/>
      <c r="J1858"/>
      <c r="K1858"/>
      <c r="L1858"/>
      <c r="M1858"/>
      <c r="O1858"/>
      <c r="P1858"/>
      <c r="Q1858"/>
      <c r="R1858"/>
      <c r="S1858"/>
      <c r="T1858"/>
    </row>
    <row r="1859" spans="8:20" ht="14.5" x14ac:dyDescent="0.35">
      <c r="H1859"/>
      <c r="I1859"/>
      <c r="J1859"/>
      <c r="K1859"/>
      <c r="L1859"/>
      <c r="M1859"/>
      <c r="O1859"/>
      <c r="P1859"/>
      <c r="Q1859"/>
      <c r="R1859"/>
      <c r="S1859"/>
      <c r="T1859"/>
    </row>
    <row r="1860" spans="8:20" ht="14.5" x14ac:dyDescent="0.35">
      <c r="H1860"/>
      <c r="I1860"/>
      <c r="J1860"/>
      <c r="K1860"/>
      <c r="L1860"/>
      <c r="M1860"/>
      <c r="O1860"/>
      <c r="P1860"/>
      <c r="Q1860"/>
      <c r="R1860"/>
      <c r="S1860"/>
      <c r="T1860"/>
    </row>
    <row r="1861" spans="8:20" ht="14.5" x14ac:dyDescent="0.35">
      <c r="H1861"/>
      <c r="I1861"/>
      <c r="J1861"/>
      <c r="K1861"/>
      <c r="L1861"/>
      <c r="M1861"/>
      <c r="O1861"/>
      <c r="P1861"/>
      <c r="Q1861"/>
      <c r="R1861"/>
      <c r="S1861"/>
      <c r="T1861"/>
    </row>
    <row r="1862" spans="8:20" ht="14.5" x14ac:dyDescent="0.35">
      <c r="H1862"/>
      <c r="I1862"/>
      <c r="J1862"/>
      <c r="K1862"/>
      <c r="L1862"/>
      <c r="M1862"/>
      <c r="O1862"/>
      <c r="P1862"/>
      <c r="Q1862"/>
      <c r="R1862"/>
      <c r="S1862"/>
      <c r="T1862"/>
    </row>
    <row r="1863" spans="8:20" ht="14.5" x14ac:dyDescent="0.35">
      <c r="H1863"/>
      <c r="I1863"/>
      <c r="J1863"/>
      <c r="K1863"/>
      <c r="L1863"/>
      <c r="M1863"/>
      <c r="O1863"/>
      <c r="P1863"/>
      <c r="Q1863"/>
      <c r="R1863"/>
      <c r="S1863"/>
      <c r="T1863"/>
    </row>
    <row r="1864" spans="8:20" ht="14.5" x14ac:dyDescent="0.35">
      <c r="H1864"/>
      <c r="I1864"/>
      <c r="J1864"/>
      <c r="K1864"/>
      <c r="L1864"/>
      <c r="M1864"/>
      <c r="O1864"/>
      <c r="P1864"/>
      <c r="Q1864"/>
      <c r="R1864"/>
      <c r="S1864"/>
      <c r="T1864"/>
    </row>
    <row r="1865" spans="8:20" ht="14.5" x14ac:dyDescent="0.35">
      <c r="H1865"/>
      <c r="I1865"/>
      <c r="J1865"/>
      <c r="K1865"/>
      <c r="L1865"/>
      <c r="M1865"/>
      <c r="O1865"/>
      <c r="P1865"/>
      <c r="Q1865"/>
      <c r="R1865"/>
      <c r="S1865"/>
      <c r="T1865"/>
    </row>
    <row r="1866" spans="8:20" ht="14.5" x14ac:dyDescent="0.35">
      <c r="H1866"/>
      <c r="I1866"/>
      <c r="J1866"/>
      <c r="K1866"/>
      <c r="L1866"/>
      <c r="M1866"/>
      <c r="O1866"/>
      <c r="P1866"/>
      <c r="Q1866"/>
      <c r="R1866"/>
      <c r="S1866"/>
      <c r="T1866"/>
    </row>
    <row r="1867" spans="8:20" ht="14.5" x14ac:dyDescent="0.35">
      <c r="H1867"/>
      <c r="I1867"/>
      <c r="J1867"/>
      <c r="K1867"/>
      <c r="L1867"/>
      <c r="M1867"/>
      <c r="O1867"/>
      <c r="P1867"/>
      <c r="Q1867"/>
      <c r="R1867"/>
      <c r="S1867"/>
      <c r="T1867"/>
    </row>
    <row r="1868" spans="8:20" ht="14.5" x14ac:dyDescent="0.35">
      <c r="H1868"/>
      <c r="I1868"/>
      <c r="J1868"/>
      <c r="K1868"/>
      <c r="L1868"/>
      <c r="M1868"/>
      <c r="O1868"/>
      <c r="P1868"/>
      <c r="Q1868"/>
      <c r="R1868"/>
      <c r="S1868"/>
      <c r="T1868"/>
    </row>
    <row r="1869" spans="8:20" ht="14.5" x14ac:dyDescent="0.35">
      <c r="H1869"/>
      <c r="I1869"/>
      <c r="J1869"/>
      <c r="K1869"/>
      <c r="L1869"/>
      <c r="M1869"/>
      <c r="O1869"/>
      <c r="P1869"/>
      <c r="Q1869"/>
      <c r="R1869"/>
      <c r="S1869"/>
      <c r="T1869"/>
    </row>
    <row r="1870" spans="8:20" ht="14.5" x14ac:dyDescent="0.35">
      <c r="H1870"/>
      <c r="I1870"/>
      <c r="J1870"/>
      <c r="K1870"/>
      <c r="L1870"/>
      <c r="M1870"/>
      <c r="O1870"/>
      <c r="P1870"/>
      <c r="Q1870"/>
      <c r="R1870"/>
      <c r="S1870"/>
      <c r="T1870"/>
    </row>
    <row r="1871" spans="8:20" ht="14.5" x14ac:dyDescent="0.35">
      <c r="H1871"/>
      <c r="I1871"/>
      <c r="J1871"/>
      <c r="K1871"/>
      <c r="L1871"/>
      <c r="M1871"/>
      <c r="O1871"/>
      <c r="P1871"/>
      <c r="Q1871"/>
      <c r="R1871"/>
      <c r="S1871"/>
      <c r="T1871"/>
    </row>
    <row r="1872" spans="8:20" ht="14.5" x14ac:dyDescent="0.35">
      <c r="H1872"/>
      <c r="I1872"/>
      <c r="J1872"/>
      <c r="K1872"/>
      <c r="L1872"/>
      <c r="M1872"/>
      <c r="O1872"/>
      <c r="P1872"/>
      <c r="Q1872"/>
      <c r="R1872"/>
      <c r="S1872"/>
      <c r="T1872"/>
    </row>
    <row r="1873" spans="8:20" ht="14.5" x14ac:dyDescent="0.35">
      <c r="H1873"/>
      <c r="I1873"/>
      <c r="J1873"/>
      <c r="K1873"/>
      <c r="L1873"/>
      <c r="M1873"/>
      <c r="O1873"/>
      <c r="P1873"/>
      <c r="Q1873"/>
      <c r="R1873"/>
      <c r="S1873"/>
      <c r="T1873"/>
    </row>
    <row r="1874" spans="8:20" ht="14.5" x14ac:dyDescent="0.35">
      <c r="H1874"/>
      <c r="I1874"/>
      <c r="J1874"/>
      <c r="K1874"/>
      <c r="L1874"/>
      <c r="M1874"/>
      <c r="O1874"/>
      <c r="P1874"/>
      <c r="Q1874"/>
      <c r="R1874"/>
      <c r="S1874"/>
      <c r="T1874"/>
    </row>
    <row r="1875" spans="8:20" ht="14.5" x14ac:dyDescent="0.35">
      <c r="H1875"/>
      <c r="I1875"/>
      <c r="J1875"/>
      <c r="K1875"/>
      <c r="L1875"/>
      <c r="M1875"/>
      <c r="O1875"/>
      <c r="P1875"/>
      <c r="Q1875"/>
      <c r="R1875"/>
      <c r="S1875"/>
      <c r="T1875"/>
    </row>
    <row r="1876" spans="8:20" ht="14.5" x14ac:dyDescent="0.35">
      <c r="H1876"/>
      <c r="I1876"/>
      <c r="J1876"/>
      <c r="K1876"/>
      <c r="L1876"/>
      <c r="M1876"/>
      <c r="O1876"/>
      <c r="P1876"/>
      <c r="Q1876"/>
      <c r="R1876"/>
      <c r="S1876"/>
      <c r="T1876"/>
    </row>
    <row r="1877" spans="8:20" ht="14.5" x14ac:dyDescent="0.35">
      <c r="H1877"/>
      <c r="I1877"/>
      <c r="J1877"/>
      <c r="K1877"/>
      <c r="L1877"/>
      <c r="M1877"/>
      <c r="O1877"/>
      <c r="P1877"/>
      <c r="Q1877"/>
      <c r="R1877"/>
      <c r="S1877"/>
      <c r="T1877"/>
    </row>
    <row r="1878" spans="8:20" ht="14.5" x14ac:dyDescent="0.35">
      <c r="H1878"/>
      <c r="I1878"/>
      <c r="J1878"/>
      <c r="K1878"/>
      <c r="L1878"/>
      <c r="M1878"/>
      <c r="O1878"/>
      <c r="P1878"/>
      <c r="Q1878"/>
      <c r="R1878"/>
      <c r="S1878"/>
      <c r="T1878"/>
    </row>
    <row r="1879" spans="8:20" ht="14.5" x14ac:dyDescent="0.35">
      <c r="H1879"/>
      <c r="I1879"/>
      <c r="J1879"/>
      <c r="K1879"/>
      <c r="L1879"/>
      <c r="M1879"/>
      <c r="O1879"/>
      <c r="P1879"/>
      <c r="Q1879"/>
      <c r="R1879"/>
      <c r="S1879"/>
      <c r="T1879"/>
    </row>
    <row r="1880" spans="8:20" ht="14.5" x14ac:dyDescent="0.35">
      <c r="H1880"/>
      <c r="I1880"/>
      <c r="J1880"/>
      <c r="K1880"/>
      <c r="L1880"/>
      <c r="M1880"/>
      <c r="O1880"/>
      <c r="P1880"/>
      <c r="Q1880"/>
      <c r="R1880"/>
      <c r="S1880"/>
      <c r="T1880"/>
    </row>
    <row r="1881" spans="8:20" ht="14.5" x14ac:dyDescent="0.35">
      <c r="H1881"/>
      <c r="I1881"/>
      <c r="J1881"/>
      <c r="K1881"/>
      <c r="L1881"/>
      <c r="M1881"/>
      <c r="O1881"/>
      <c r="P1881"/>
      <c r="Q1881"/>
      <c r="R1881"/>
      <c r="S1881"/>
      <c r="T1881"/>
    </row>
    <row r="1882" spans="8:20" ht="14.5" x14ac:dyDescent="0.35">
      <c r="H1882"/>
      <c r="I1882"/>
      <c r="J1882"/>
      <c r="K1882"/>
      <c r="L1882"/>
      <c r="M1882"/>
      <c r="O1882"/>
      <c r="P1882"/>
      <c r="Q1882"/>
      <c r="R1882"/>
      <c r="S1882"/>
      <c r="T1882"/>
    </row>
    <row r="1883" spans="8:20" ht="14.5" x14ac:dyDescent="0.35">
      <c r="H1883"/>
      <c r="I1883"/>
      <c r="J1883"/>
      <c r="K1883"/>
      <c r="L1883"/>
      <c r="M1883"/>
      <c r="O1883"/>
      <c r="P1883"/>
      <c r="Q1883"/>
      <c r="R1883"/>
      <c r="S1883"/>
      <c r="T1883"/>
    </row>
    <row r="1884" spans="8:20" ht="14.5" x14ac:dyDescent="0.35">
      <c r="H1884"/>
      <c r="I1884"/>
      <c r="J1884"/>
      <c r="K1884"/>
      <c r="L1884"/>
      <c r="M1884"/>
      <c r="O1884"/>
      <c r="P1884"/>
      <c r="Q1884"/>
      <c r="R1884"/>
      <c r="S1884"/>
      <c r="T1884"/>
    </row>
    <row r="1885" spans="8:20" ht="14.5" x14ac:dyDescent="0.35">
      <c r="H1885"/>
      <c r="I1885"/>
      <c r="J1885"/>
      <c r="K1885"/>
      <c r="L1885"/>
      <c r="M1885"/>
      <c r="O1885"/>
      <c r="P1885"/>
      <c r="Q1885"/>
      <c r="R1885"/>
      <c r="S1885"/>
      <c r="T1885"/>
    </row>
    <row r="1886" spans="8:20" ht="14.5" x14ac:dyDescent="0.35">
      <c r="H1886"/>
      <c r="I1886"/>
      <c r="J1886"/>
      <c r="K1886"/>
      <c r="L1886"/>
      <c r="M1886"/>
      <c r="O1886"/>
      <c r="P1886"/>
      <c r="Q1886"/>
      <c r="R1886"/>
      <c r="S1886"/>
      <c r="T1886"/>
    </row>
    <row r="1887" spans="8:20" ht="14.5" x14ac:dyDescent="0.35">
      <c r="H1887"/>
      <c r="I1887"/>
      <c r="J1887"/>
      <c r="K1887"/>
      <c r="L1887"/>
      <c r="M1887"/>
      <c r="O1887"/>
      <c r="P1887"/>
      <c r="Q1887"/>
      <c r="R1887"/>
      <c r="S1887"/>
      <c r="T1887"/>
    </row>
    <row r="1888" spans="8:20" ht="14.5" x14ac:dyDescent="0.35">
      <c r="H1888"/>
      <c r="I1888"/>
      <c r="J1888"/>
      <c r="K1888"/>
      <c r="L1888"/>
      <c r="M1888"/>
      <c r="O1888"/>
      <c r="P1888"/>
      <c r="Q1888"/>
      <c r="R1888"/>
      <c r="S1888"/>
      <c r="T1888"/>
    </row>
    <row r="1889" spans="8:20" ht="14.5" x14ac:dyDescent="0.35">
      <c r="H1889"/>
      <c r="I1889"/>
      <c r="J1889"/>
      <c r="K1889"/>
      <c r="L1889"/>
      <c r="M1889"/>
      <c r="O1889"/>
      <c r="P1889"/>
      <c r="Q1889"/>
      <c r="R1889"/>
      <c r="S1889"/>
      <c r="T1889"/>
    </row>
    <row r="1890" spans="8:20" ht="14.5" x14ac:dyDescent="0.35">
      <c r="H1890"/>
      <c r="I1890"/>
      <c r="J1890"/>
      <c r="K1890"/>
      <c r="L1890"/>
      <c r="M1890"/>
      <c r="O1890"/>
      <c r="P1890"/>
      <c r="Q1890"/>
      <c r="R1890"/>
      <c r="S1890"/>
      <c r="T1890"/>
    </row>
    <row r="1891" spans="8:20" ht="14.5" x14ac:dyDescent="0.35">
      <c r="H1891"/>
      <c r="I1891"/>
      <c r="J1891"/>
      <c r="K1891"/>
      <c r="L1891"/>
      <c r="M1891"/>
      <c r="O1891"/>
      <c r="P1891"/>
      <c r="Q1891"/>
      <c r="R1891"/>
      <c r="S1891"/>
      <c r="T1891"/>
    </row>
    <row r="1892" spans="8:20" ht="14.5" x14ac:dyDescent="0.35">
      <c r="H1892"/>
      <c r="I1892"/>
      <c r="J1892"/>
      <c r="K1892"/>
      <c r="L1892"/>
      <c r="M1892"/>
      <c r="O1892"/>
      <c r="P1892"/>
      <c r="Q1892"/>
      <c r="R1892"/>
      <c r="S1892"/>
      <c r="T1892"/>
    </row>
    <row r="1893" spans="8:20" ht="14.5" x14ac:dyDescent="0.35">
      <c r="H1893"/>
      <c r="I1893"/>
      <c r="J1893"/>
      <c r="K1893"/>
      <c r="L1893"/>
      <c r="M1893"/>
      <c r="O1893"/>
      <c r="P1893"/>
      <c r="Q1893"/>
      <c r="R1893"/>
      <c r="S1893"/>
      <c r="T1893"/>
    </row>
    <row r="1894" spans="8:20" ht="14.5" x14ac:dyDescent="0.35">
      <c r="H1894"/>
      <c r="I1894"/>
      <c r="J1894"/>
      <c r="K1894"/>
      <c r="L1894"/>
      <c r="M1894"/>
      <c r="O1894"/>
      <c r="P1894"/>
      <c r="Q1894"/>
      <c r="R1894"/>
      <c r="S1894"/>
      <c r="T1894"/>
    </row>
    <row r="1895" spans="8:20" ht="14.5" x14ac:dyDescent="0.35">
      <c r="H1895"/>
      <c r="I1895"/>
      <c r="J1895"/>
      <c r="K1895"/>
      <c r="L1895"/>
      <c r="M1895"/>
      <c r="O1895"/>
      <c r="P1895"/>
      <c r="Q1895"/>
      <c r="R1895"/>
      <c r="S1895"/>
      <c r="T1895"/>
    </row>
    <row r="1896" spans="8:20" ht="14.5" x14ac:dyDescent="0.35">
      <c r="H1896"/>
      <c r="I1896"/>
      <c r="J1896"/>
      <c r="K1896"/>
      <c r="L1896"/>
      <c r="M1896"/>
      <c r="O1896"/>
      <c r="P1896"/>
      <c r="Q1896"/>
      <c r="R1896"/>
      <c r="S1896"/>
      <c r="T1896"/>
    </row>
    <row r="1897" spans="8:20" ht="14.5" x14ac:dyDescent="0.35">
      <c r="H1897"/>
      <c r="I1897"/>
      <c r="J1897"/>
      <c r="K1897"/>
      <c r="L1897"/>
      <c r="M1897"/>
      <c r="O1897"/>
      <c r="P1897"/>
      <c r="Q1897"/>
      <c r="R1897"/>
      <c r="S1897"/>
      <c r="T1897"/>
    </row>
    <row r="1898" spans="8:20" ht="14.5" x14ac:dyDescent="0.35">
      <c r="H1898"/>
      <c r="I1898"/>
      <c r="J1898"/>
      <c r="K1898"/>
      <c r="L1898"/>
      <c r="M1898"/>
      <c r="O1898"/>
      <c r="P1898"/>
      <c r="Q1898"/>
      <c r="R1898"/>
      <c r="S1898"/>
      <c r="T1898"/>
    </row>
    <row r="1899" spans="8:20" ht="14.5" x14ac:dyDescent="0.35">
      <c r="H1899"/>
      <c r="I1899"/>
      <c r="J1899"/>
      <c r="K1899"/>
      <c r="L1899"/>
      <c r="M1899"/>
      <c r="O1899"/>
      <c r="P1899"/>
      <c r="Q1899"/>
      <c r="R1899"/>
      <c r="S1899"/>
      <c r="T1899"/>
    </row>
    <row r="1900" spans="8:20" ht="14.5" x14ac:dyDescent="0.35">
      <c r="H1900"/>
      <c r="I1900"/>
      <c r="J1900"/>
      <c r="K1900"/>
      <c r="L1900"/>
      <c r="M1900"/>
      <c r="O1900"/>
      <c r="P1900"/>
      <c r="Q1900"/>
      <c r="R1900"/>
      <c r="S1900"/>
      <c r="T1900"/>
    </row>
    <row r="1901" spans="8:20" ht="14.5" x14ac:dyDescent="0.35">
      <c r="H1901"/>
      <c r="I1901"/>
      <c r="J1901"/>
      <c r="K1901"/>
      <c r="L1901"/>
      <c r="M1901"/>
      <c r="O1901"/>
      <c r="P1901"/>
      <c r="Q1901"/>
      <c r="R1901"/>
      <c r="S1901"/>
      <c r="T1901"/>
    </row>
    <row r="1902" spans="8:20" ht="14.5" x14ac:dyDescent="0.35">
      <c r="H1902"/>
      <c r="I1902"/>
      <c r="J1902"/>
      <c r="K1902"/>
      <c r="L1902"/>
      <c r="M1902"/>
      <c r="O1902"/>
      <c r="P1902"/>
      <c r="Q1902"/>
      <c r="R1902"/>
      <c r="S1902"/>
      <c r="T1902"/>
    </row>
    <row r="1903" spans="8:20" ht="14.5" x14ac:dyDescent="0.35">
      <c r="H1903"/>
      <c r="I1903"/>
      <c r="J1903"/>
      <c r="K1903"/>
      <c r="L1903"/>
      <c r="M1903"/>
      <c r="O1903"/>
      <c r="P1903"/>
      <c r="Q1903"/>
      <c r="R1903"/>
      <c r="S1903"/>
      <c r="T1903"/>
    </row>
    <row r="1904" spans="8:20" ht="14.5" x14ac:dyDescent="0.35">
      <c r="H1904"/>
      <c r="I1904"/>
      <c r="J1904"/>
      <c r="K1904"/>
      <c r="L1904"/>
      <c r="M1904"/>
      <c r="O1904"/>
      <c r="P1904"/>
      <c r="Q1904"/>
      <c r="R1904"/>
      <c r="S1904"/>
      <c r="T1904"/>
    </row>
    <row r="1905" spans="8:20" ht="14.5" x14ac:dyDescent="0.35">
      <c r="H1905"/>
      <c r="I1905"/>
      <c r="J1905"/>
      <c r="K1905"/>
      <c r="L1905"/>
      <c r="M1905"/>
      <c r="O1905"/>
      <c r="P1905"/>
      <c r="Q1905"/>
      <c r="R1905"/>
      <c r="S1905"/>
      <c r="T1905"/>
    </row>
    <row r="1906" spans="8:20" ht="14.5" x14ac:dyDescent="0.35">
      <c r="H1906"/>
      <c r="I1906"/>
      <c r="J1906"/>
      <c r="K1906"/>
      <c r="L1906"/>
      <c r="M1906"/>
      <c r="O1906"/>
      <c r="P1906"/>
      <c r="Q1906"/>
      <c r="R1906"/>
      <c r="S1906"/>
      <c r="T1906"/>
    </row>
    <row r="1907" spans="8:20" ht="14.5" x14ac:dyDescent="0.35">
      <c r="H1907"/>
      <c r="I1907"/>
      <c r="J1907"/>
      <c r="K1907"/>
      <c r="L1907"/>
      <c r="M1907"/>
      <c r="O1907"/>
      <c r="P1907"/>
      <c r="Q1907"/>
      <c r="R1907"/>
      <c r="S1907"/>
      <c r="T1907"/>
    </row>
    <row r="1908" spans="8:20" ht="14.5" x14ac:dyDescent="0.35">
      <c r="H1908"/>
      <c r="I1908"/>
      <c r="J1908"/>
      <c r="K1908"/>
      <c r="L1908"/>
      <c r="M1908"/>
      <c r="O1908"/>
      <c r="P1908"/>
      <c r="Q1908"/>
      <c r="R1908"/>
      <c r="S1908"/>
      <c r="T1908"/>
    </row>
    <row r="1909" spans="8:20" ht="14.5" x14ac:dyDescent="0.35">
      <c r="H1909"/>
      <c r="I1909"/>
      <c r="J1909"/>
      <c r="K1909"/>
      <c r="L1909"/>
      <c r="M1909"/>
      <c r="O1909"/>
      <c r="P1909"/>
      <c r="Q1909"/>
      <c r="R1909"/>
      <c r="S1909"/>
      <c r="T1909"/>
    </row>
    <row r="1910" spans="8:20" ht="14.5" x14ac:dyDescent="0.35">
      <c r="H1910"/>
      <c r="I1910"/>
      <c r="J1910"/>
      <c r="K1910"/>
      <c r="L1910"/>
      <c r="M1910"/>
      <c r="O1910"/>
      <c r="P1910"/>
      <c r="Q1910"/>
      <c r="R1910"/>
      <c r="S1910"/>
      <c r="T1910"/>
    </row>
    <row r="1911" spans="8:20" ht="14.5" x14ac:dyDescent="0.35">
      <c r="H1911"/>
      <c r="I1911"/>
      <c r="J1911"/>
      <c r="K1911"/>
      <c r="L1911"/>
      <c r="M1911"/>
      <c r="O1911"/>
      <c r="P1911"/>
      <c r="Q1911"/>
      <c r="R1911"/>
      <c r="S1911"/>
      <c r="T1911"/>
    </row>
    <row r="1912" spans="8:20" ht="14.5" x14ac:dyDescent="0.35">
      <c r="H1912"/>
      <c r="I1912"/>
      <c r="J1912"/>
      <c r="K1912"/>
      <c r="L1912"/>
      <c r="M1912"/>
      <c r="O1912"/>
      <c r="P1912"/>
      <c r="Q1912"/>
      <c r="R1912"/>
      <c r="S1912"/>
      <c r="T1912"/>
    </row>
    <row r="1913" spans="8:20" ht="14.5" x14ac:dyDescent="0.35">
      <c r="H1913"/>
      <c r="I1913"/>
      <c r="J1913"/>
      <c r="K1913"/>
      <c r="L1913"/>
      <c r="M1913"/>
      <c r="O1913"/>
      <c r="P1913"/>
      <c r="Q1913"/>
      <c r="R1913"/>
      <c r="S1913"/>
      <c r="T1913"/>
    </row>
    <row r="1914" spans="8:20" ht="14.5" x14ac:dyDescent="0.35">
      <c r="H1914"/>
      <c r="I1914"/>
      <c r="J1914"/>
      <c r="K1914"/>
      <c r="L1914"/>
      <c r="M1914"/>
      <c r="O1914"/>
      <c r="P1914"/>
      <c r="Q1914"/>
      <c r="R1914"/>
      <c r="S1914"/>
      <c r="T1914"/>
    </row>
    <row r="1915" spans="8:20" ht="14.5" x14ac:dyDescent="0.35">
      <c r="H1915"/>
      <c r="I1915"/>
      <c r="J1915"/>
      <c r="K1915"/>
      <c r="L1915"/>
      <c r="M1915"/>
      <c r="O1915"/>
      <c r="P1915"/>
      <c r="Q1915"/>
      <c r="R1915"/>
      <c r="S1915"/>
      <c r="T1915"/>
    </row>
    <row r="1916" spans="8:20" ht="14.5" x14ac:dyDescent="0.35">
      <c r="H1916"/>
      <c r="I1916"/>
      <c r="J1916"/>
      <c r="K1916"/>
      <c r="L1916"/>
      <c r="M1916"/>
      <c r="O1916"/>
      <c r="P1916"/>
      <c r="Q1916"/>
      <c r="R1916"/>
      <c r="S1916"/>
      <c r="T1916"/>
    </row>
    <row r="1917" spans="8:20" ht="14.5" x14ac:dyDescent="0.35">
      <c r="H1917"/>
      <c r="I1917"/>
      <c r="J1917"/>
      <c r="K1917"/>
      <c r="L1917"/>
      <c r="M1917"/>
      <c r="O1917"/>
      <c r="P1917"/>
      <c r="Q1917"/>
      <c r="R1917"/>
      <c r="S1917"/>
      <c r="T1917"/>
    </row>
    <row r="1918" spans="8:20" ht="14.5" x14ac:dyDescent="0.35">
      <c r="H1918"/>
      <c r="I1918"/>
      <c r="J1918"/>
      <c r="K1918"/>
      <c r="L1918"/>
      <c r="M1918"/>
      <c r="O1918"/>
      <c r="P1918"/>
      <c r="Q1918"/>
      <c r="R1918"/>
      <c r="S1918"/>
      <c r="T1918"/>
    </row>
    <row r="1919" spans="8:20" ht="14.5" x14ac:dyDescent="0.35">
      <c r="H1919"/>
      <c r="I1919"/>
      <c r="J1919"/>
      <c r="K1919"/>
      <c r="L1919"/>
      <c r="M1919"/>
      <c r="O1919"/>
      <c r="P1919"/>
      <c r="Q1919"/>
      <c r="R1919"/>
      <c r="S1919"/>
      <c r="T1919"/>
    </row>
    <row r="1920" spans="8:20" ht="14.5" x14ac:dyDescent="0.35">
      <c r="H1920"/>
      <c r="I1920"/>
      <c r="J1920"/>
      <c r="K1920"/>
      <c r="L1920"/>
      <c r="M1920"/>
      <c r="O1920"/>
      <c r="P1920"/>
      <c r="Q1920"/>
      <c r="R1920"/>
      <c r="S1920"/>
      <c r="T1920"/>
    </row>
    <row r="1921" spans="8:20" ht="14.5" x14ac:dyDescent="0.35">
      <c r="H1921"/>
      <c r="I1921"/>
      <c r="J1921"/>
      <c r="K1921"/>
      <c r="L1921"/>
      <c r="M1921"/>
      <c r="O1921"/>
      <c r="P1921"/>
      <c r="Q1921"/>
      <c r="R1921"/>
      <c r="S1921"/>
      <c r="T1921"/>
    </row>
    <row r="1922" spans="8:20" ht="14.5" x14ac:dyDescent="0.35">
      <c r="H1922"/>
      <c r="I1922"/>
      <c r="J1922"/>
      <c r="K1922"/>
      <c r="L1922"/>
      <c r="M1922"/>
      <c r="O1922"/>
      <c r="P1922"/>
      <c r="Q1922"/>
      <c r="R1922"/>
      <c r="S1922"/>
      <c r="T1922"/>
    </row>
    <row r="1923" spans="8:20" ht="14.5" x14ac:dyDescent="0.35">
      <c r="H1923"/>
      <c r="I1923"/>
      <c r="J1923"/>
      <c r="K1923"/>
      <c r="L1923"/>
      <c r="M1923"/>
      <c r="O1923"/>
      <c r="P1923"/>
      <c r="Q1923"/>
      <c r="R1923"/>
      <c r="S1923"/>
      <c r="T1923"/>
    </row>
    <row r="1924" spans="8:20" ht="14.5" x14ac:dyDescent="0.35">
      <c r="H1924"/>
      <c r="I1924"/>
      <c r="J1924"/>
      <c r="K1924"/>
      <c r="L1924"/>
      <c r="M1924"/>
      <c r="O1924"/>
      <c r="P1924"/>
      <c r="Q1924"/>
      <c r="R1924"/>
      <c r="S1924"/>
      <c r="T1924"/>
    </row>
    <row r="1925" spans="8:20" ht="14.5" x14ac:dyDescent="0.35">
      <c r="H1925"/>
      <c r="I1925"/>
      <c r="J1925"/>
      <c r="K1925"/>
      <c r="L1925"/>
      <c r="M1925"/>
      <c r="O1925"/>
      <c r="P1925"/>
      <c r="Q1925"/>
      <c r="R1925"/>
      <c r="S1925"/>
      <c r="T1925"/>
    </row>
    <row r="1926" spans="8:20" ht="14.5" x14ac:dyDescent="0.35">
      <c r="H1926"/>
      <c r="I1926"/>
      <c r="J1926"/>
      <c r="K1926"/>
      <c r="L1926"/>
      <c r="M1926"/>
      <c r="O1926"/>
      <c r="P1926"/>
      <c r="Q1926"/>
      <c r="R1926"/>
      <c r="S1926"/>
      <c r="T1926"/>
    </row>
    <row r="1927" spans="8:20" ht="14.5" x14ac:dyDescent="0.35">
      <c r="H1927"/>
      <c r="I1927"/>
      <c r="J1927"/>
      <c r="K1927"/>
      <c r="L1927"/>
      <c r="M1927"/>
      <c r="O1927"/>
      <c r="P1927"/>
      <c r="Q1927"/>
      <c r="R1927"/>
      <c r="S1927"/>
      <c r="T1927"/>
    </row>
    <row r="1928" spans="8:20" ht="14.5" x14ac:dyDescent="0.35">
      <c r="H1928"/>
      <c r="I1928"/>
      <c r="J1928"/>
      <c r="K1928"/>
      <c r="L1928"/>
      <c r="M1928"/>
      <c r="O1928"/>
      <c r="P1928"/>
      <c r="Q1928"/>
      <c r="R1928"/>
      <c r="S1928"/>
      <c r="T1928"/>
    </row>
    <row r="1929" spans="8:20" ht="14.5" x14ac:dyDescent="0.35">
      <c r="H1929"/>
      <c r="I1929"/>
      <c r="J1929"/>
      <c r="K1929"/>
      <c r="L1929"/>
      <c r="M1929"/>
      <c r="O1929"/>
      <c r="P1929"/>
      <c r="Q1929"/>
      <c r="R1929"/>
      <c r="S1929"/>
      <c r="T1929"/>
    </row>
    <row r="1930" spans="8:20" ht="14.5" x14ac:dyDescent="0.35">
      <c r="H1930"/>
      <c r="I1930"/>
      <c r="J1930"/>
      <c r="K1930"/>
      <c r="L1930"/>
      <c r="M1930"/>
      <c r="O1930"/>
      <c r="P1930"/>
      <c r="Q1930"/>
      <c r="R1930"/>
      <c r="S1930"/>
      <c r="T1930"/>
    </row>
    <row r="1931" spans="8:20" ht="14.5" x14ac:dyDescent="0.35">
      <c r="H1931"/>
      <c r="I1931"/>
      <c r="J1931"/>
      <c r="K1931"/>
      <c r="L1931"/>
      <c r="M1931"/>
      <c r="O1931"/>
      <c r="P1931"/>
      <c r="Q1931"/>
      <c r="R1931"/>
      <c r="S1931"/>
      <c r="T1931"/>
    </row>
    <row r="1932" spans="8:20" ht="14.5" x14ac:dyDescent="0.35">
      <c r="H1932"/>
      <c r="I1932"/>
      <c r="J1932"/>
      <c r="K1932"/>
      <c r="L1932"/>
      <c r="M1932"/>
      <c r="O1932"/>
      <c r="P1932"/>
      <c r="Q1932"/>
      <c r="R1932"/>
      <c r="S1932"/>
      <c r="T1932"/>
    </row>
    <row r="1933" spans="8:20" ht="14.5" x14ac:dyDescent="0.35">
      <c r="H1933"/>
      <c r="I1933"/>
      <c r="J1933"/>
      <c r="K1933"/>
      <c r="L1933"/>
      <c r="M1933"/>
      <c r="O1933"/>
      <c r="P1933"/>
      <c r="Q1933"/>
      <c r="R1933"/>
      <c r="S1933"/>
      <c r="T1933"/>
    </row>
    <row r="1934" spans="8:20" ht="14.5" x14ac:dyDescent="0.35">
      <c r="H1934"/>
      <c r="I1934"/>
      <c r="J1934"/>
      <c r="K1934"/>
      <c r="L1934"/>
      <c r="M1934"/>
      <c r="O1934"/>
      <c r="P1934"/>
      <c r="Q1934"/>
      <c r="R1934"/>
      <c r="S1934"/>
      <c r="T1934"/>
    </row>
    <row r="1935" spans="8:20" ht="14.5" x14ac:dyDescent="0.35">
      <c r="H1935"/>
      <c r="I1935"/>
      <c r="J1935"/>
      <c r="K1935"/>
      <c r="L1935"/>
      <c r="M1935"/>
      <c r="O1935"/>
      <c r="P1935"/>
      <c r="Q1935"/>
      <c r="R1935"/>
      <c r="S1935"/>
      <c r="T1935"/>
    </row>
    <row r="1936" spans="8:20" ht="14.5" x14ac:dyDescent="0.35">
      <c r="H1936"/>
      <c r="I1936"/>
      <c r="J1936"/>
      <c r="K1936"/>
      <c r="L1936"/>
      <c r="M1936"/>
      <c r="O1936"/>
      <c r="P1936"/>
      <c r="Q1936"/>
      <c r="R1936"/>
      <c r="S1936"/>
      <c r="T1936"/>
    </row>
    <row r="1937" spans="8:20" ht="14.5" x14ac:dyDescent="0.35">
      <c r="H1937"/>
      <c r="I1937"/>
      <c r="J1937"/>
      <c r="K1937"/>
      <c r="L1937"/>
      <c r="M1937"/>
      <c r="O1937"/>
      <c r="P1937"/>
      <c r="Q1937"/>
      <c r="R1937"/>
      <c r="S1937"/>
      <c r="T1937"/>
    </row>
    <row r="1938" spans="8:20" ht="14.5" x14ac:dyDescent="0.35">
      <c r="H1938"/>
      <c r="I1938"/>
      <c r="J1938"/>
      <c r="K1938"/>
      <c r="L1938"/>
      <c r="M1938"/>
      <c r="O1938"/>
      <c r="P1938"/>
      <c r="Q1938"/>
      <c r="R1938"/>
      <c r="S1938"/>
      <c r="T1938"/>
    </row>
    <row r="1939" spans="8:20" ht="14.5" x14ac:dyDescent="0.35">
      <c r="H1939"/>
      <c r="I1939"/>
      <c r="J1939"/>
      <c r="K1939"/>
      <c r="L1939"/>
      <c r="M1939"/>
      <c r="O1939"/>
      <c r="P1939"/>
      <c r="Q1939"/>
      <c r="R1939"/>
      <c r="S1939"/>
      <c r="T1939"/>
    </row>
    <row r="1940" spans="8:20" ht="14.5" x14ac:dyDescent="0.35">
      <c r="H1940"/>
      <c r="I1940"/>
      <c r="J1940"/>
      <c r="K1940"/>
      <c r="L1940"/>
      <c r="M1940"/>
      <c r="O1940"/>
      <c r="P1940"/>
      <c r="Q1940"/>
      <c r="R1940"/>
      <c r="S1940"/>
      <c r="T1940"/>
    </row>
    <row r="1941" spans="8:20" ht="14.5" x14ac:dyDescent="0.35">
      <c r="H1941"/>
      <c r="I1941"/>
      <c r="J1941"/>
      <c r="K1941"/>
      <c r="L1941"/>
      <c r="M1941"/>
      <c r="O1941"/>
      <c r="P1941"/>
      <c r="Q1941"/>
      <c r="R1941"/>
      <c r="S1941"/>
      <c r="T1941"/>
    </row>
    <row r="1942" spans="8:20" ht="14.5" x14ac:dyDescent="0.35">
      <c r="H1942"/>
      <c r="I1942"/>
      <c r="J1942"/>
      <c r="K1942"/>
      <c r="L1942"/>
      <c r="M1942"/>
      <c r="O1942"/>
      <c r="P1942"/>
      <c r="Q1942"/>
      <c r="R1942"/>
      <c r="S1942"/>
      <c r="T1942"/>
    </row>
    <row r="1943" spans="8:20" ht="14.5" x14ac:dyDescent="0.35">
      <c r="H1943"/>
      <c r="I1943"/>
      <c r="J1943"/>
      <c r="K1943"/>
      <c r="L1943"/>
      <c r="M1943"/>
      <c r="O1943"/>
      <c r="P1943"/>
      <c r="Q1943"/>
      <c r="R1943"/>
      <c r="S1943"/>
      <c r="T1943"/>
    </row>
    <row r="1944" spans="8:20" ht="14.5" x14ac:dyDescent="0.35">
      <c r="H1944"/>
      <c r="I1944"/>
      <c r="J1944"/>
      <c r="K1944"/>
      <c r="L1944"/>
      <c r="M1944"/>
      <c r="O1944"/>
      <c r="P1944"/>
      <c r="Q1944"/>
      <c r="R1944"/>
      <c r="S1944"/>
      <c r="T1944"/>
    </row>
    <row r="1945" spans="8:20" ht="14.5" x14ac:dyDescent="0.35">
      <c r="H1945"/>
      <c r="I1945"/>
      <c r="J1945"/>
      <c r="K1945"/>
      <c r="L1945"/>
      <c r="M1945"/>
      <c r="O1945"/>
      <c r="P1945"/>
      <c r="Q1945"/>
      <c r="R1945"/>
      <c r="S1945"/>
      <c r="T1945"/>
    </row>
    <row r="1946" spans="8:20" ht="14.5" x14ac:dyDescent="0.35">
      <c r="H1946"/>
      <c r="I1946"/>
      <c r="J1946"/>
      <c r="K1946"/>
      <c r="L1946"/>
      <c r="M1946"/>
      <c r="O1946"/>
      <c r="P1946"/>
      <c r="Q1946"/>
      <c r="R1946"/>
      <c r="S1946"/>
      <c r="T1946"/>
    </row>
    <row r="1947" spans="8:20" ht="14.5" x14ac:dyDescent="0.35">
      <c r="H1947"/>
      <c r="I1947"/>
      <c r="J1947"/>
      <c r="K1947"/>
      <c r="L1947"/>
      <c r="M1947"/>
      <c r="O1947"/>
      <c r="P1947"/>
      <c r="Q1947"/>
      <c r="R1947"/>
      <c r="S1947"/>
      <c r="T1947"/>
    </row>
    <row r="1948" spans="8:20" ht="14.5" x14ac:dyDescent="0.35">
      <c r="H1948"/>
      <c r="I1948"/>
      <c r="J1948"/>
      <c r="K1948"/>
      <c r="L1948"/>
      <c r="M1948"/>
      <c r="O1948"/>
      <c r="P1948"/>
      <c r="Q1948"/>
      <c r="R1948"/>
      <c r="S1948"/>
      <c r="T1948"/>
    </row>
    <row r="1949" spans="8:20" ht="14.5" x14ac:dyDescent="0.35">
      <c r="H1949"/>
      <c r="I1949"/>
      <c r="J1949"/>
      <c r="K1949"/>
      <c r="L1949"/>
      <c r="M1949"/>
      <c r="O1949"/>
      <c r="P1949"/>
      <c r="Q1949"/>
      <c r="R1949"/>
      <c r="S1949"/>
      <c r="T1949"/>
    </row>
    <row r="1950" spans="8:20" ht="14.5" x14ac:dyDescent="0.35">
      <c r="H1950"/>
      <c r="I1950"/>
      <c r="J1950"/>
      <c r="K1950"/>
      <c r="L1950"/>
      <c r="M1950"/>
      <c r="O1950"/>
      <c r="P1950"/>
      <c r="Q1950"/>
      <c r="R1950"/>
      <c r="S1950"/>
      <c r="T1950"/>
    </row>
    <row r="1951" spans="8:20" ht="14.5" x14ac:dyDescent="0.35">
      <c r="H1951"/>
      <c r="I1951"/>
      <c r="J1951"/>
      <c r="K1951"/>
      <c r="L1951"/>
      <c r="M1951"/>
      <c r="O1951"/>
      <c r="P1951"/>
      <c r="Q1951"/>
      <c r="R1951"/>
      <c r="S1951"/>
      <c r="T1951"/>
    </row>
    <row r="1952" spans="8:20" ht="14.5" x14ac:dyDescent="0.35">
      <c r="H1952"/>
      <c r="I1952"/>
      <c r="J1952"/>
      <c r="K1952"/>
      <c r="L1952"/>
      <c r="M1952"/>
      <c r="O1952"/>
      <c r="P1952"/>
      <c r="Q1952"/>
      <c r="R1952"/>
      <c r="S1952"/>
      <c r="T1952"/>
    </row>
    <row r="1953" spans="8:20" ht="14.5" x14ac:dyDescent="0.35">
      <c r="H1953"/>
      <c r="I1953"/>
      <c r="J1953"/>
      <c r="K1953"/>
      <c r="L1953"/>
      <c r="M1953"/>
      <c r="O1953"/>
      <c r="P1953"/>
      <c r="Q1953"/>
      <c r="R1953"/>
      <c r="S1953"/>
      <c r="T1953"/>
    </row>
    <row r="1954" spans="8:20" ht="14.5" x14ac:dyDescent="0.35">
      <c r="H1954"/>
      <c r="I1954"/>
      <c r="J1954"/>
      <c r="K1954"/>
      <c r="L1954"/>
      <c r="M1954"/>
      <c r="O1954"/>
      <c r="P1954"/>
      <c r="Q1954"/>
      <c r="R1954"/>
      <c r="S1954"/>
      <c r="T1954"/>
    </row>
    <row r="1955" spans="8:20" ht="14.5" x14ac:dyDescent="0.35">
      <c r="H1955"/>
      <c r="I1955"/>
      <c r="J1955"/>
      <c r="K1955"/>
      <c r="L1955"/>
      <c r="M1955"/>
      <c r="O1955"/>
      <c r="P1955"/>
      <c r="Q1955"/>
      <c r="R1955"/>
      <c r="S1955"/>
      <c r="T1955"/>
    </row>
    <row r="1956" spans="8:20" ht="14.5" x14ac:dyDescent="0.35">
      <c r="H1956"/>
      <c r="I1956"/>
      <c r="J1956"/>
      <c r="K1956"/>
      <c r="L1956"/>
      <c r="M1956"/>
      <c r="O1956"/>
      <c r="P1956"/>
      <c r="Q1956"/>
      <c r="R1956"/>
      <c r="S1956"/>
      <c r="T1956"/>
    </row>
    <row r="1957" spans="8:20" ht="14.5" x14ac:dyDescent="0.35">
      <c r="H1957"/>
      <c r="I1957"/>
      <c r="J1957"/>
      <c r="K1957"/>
      <c r="L1957"/>
      <c r="M1957"/>
      <c r="O1957"/>
      <c r="P1957"/>
      <c r="Q1957"/>
      <c r="R1957"/>
      <c r="S1957"/>
      <c r="T1957"/>
    </row>
    <row r="1958" spans="8:20" ht="14.5" x14ac:dyDescent="0.35">
      <c r="H1958"/>
      <c r="I1958"/>
      <c r="J1958"/>
      <c r="K1958"/>
      <c r="L1958"/>
      <c r="M1958"/>
      <c r="O1958"/>
      <c r="P1958"/>
      <c r="Q1958"/>
      <c r="R1958"/>
      <c r="S1958"/>
      <c r="T1958"/>
    </row>
    <row r="1959" spans="8:20" ht="14.5" x14ac:dyDescent="0.35">
      <c r="H1959"/>
      <c r="I1959"/>
      <c r="J1959"/>
      <c r="K1959"/>
      <c r="L1959"/>
      <c r="M1959"/>
      <c r="O1959"/>
      <c r="P1959"/>
      <c r="Q1959"/>
      <c r="R1959"/>
      <c r="S1959"/>
      <c r="T1959"/>
    </row>
    <row r="1960" spans="8:20" ht="14.5" x14ac:dyDescent="0.35">
      <c r="H1960"/>
      <c r="I1960"/>
      <c r="J1960"/>
      <c r="K1960"/>
      <c r="L1960"/>
      <c r="M1960"/>
      <c r="O1960"/>
      <c r="P1960"/>
      <c r="Q1960"/>
      <c r="R1960"/>
      <c r="S1960"/>
      <c r="T1960"/>
    </row>
    <row r="1961" spans="8:20" ht="14.5" x14ac:dyDescent="0.35">
      <c r="H1961"/>
      <c r="I1961"/>
      <c r="J1961"/>
      <c r="K1961"/>
      <c r="L1961"/>
      <c r="M1961"/>
      <c r="O1961"/>
      <c r="P1961"/>
      <c r="Q1961"/>
      <c r="R1961"/>
      <c r="S1961"/>
      <c r="T1961"/>
    </row>
    <row r="1962" spans="8:20" ht="14.5" x14ac:dyDescent="0.35">
      <c r="H1962"/>
      <c r="I1962"/>
      <c r="J1962"/>
      <c r="K1962"/>
      <c r="L1962"/>
      <c r="M1962"/>
      <c r="O1962"/>
      <c r="P1962"/>
      <c r="Q1962"/>
      <c r="R1962"/>
      <c r="S1962"/>
      <c r="T1962"/>
    </row>
    <row r="1963" spans="8:20" ht="14.5" x14ac:dyDescent="0.35">
      <c r="H1963"/>
      <c r="I1963"/>
      <c r="J1963"/>
      <c r="K1963"/>
      <c r="L1963"/>
      <c r="M1963"/>
      <c r="O1963"/>
      <c r="P1963"/>
      <c r="Q1963"/>
      <c r="R1963"/>
      <c r="S1963"/>
      <c r="T1963"/>
    </row>
    <row r="1964" spans="8:20" ht="14.5" x14ac:dyDescent="0.35">
      <c r="H1964"/>
      <c r="I1964"/>
      <c r="J1964"/>
      <c r="K1964"/>
      <c r="L1964"/>
      <c r="M1964"/>
      <c r="O1964"/>
      <c r="P1964"/>
      <c r="Q1964"/>
      <c r="R1964"/>
      <c r="S1964"/>
      <c r="T1964"/>
    </row>
    <row r="1965" spans="8:20" ht="14.5" x14ac:dyDescent="0.35">
      <c r="H1965"/>
      <c r="I1965"/>
      <c r="J1965"/>
      <c r="K1965"/>
      <c r="L1965"/>
      <c r="M1965"/>
      <c r="O1965"/>
      <c r="P1965"/>
      <c r="Q1965"/>
      <c r="R1965"/>
      <c r="S1965"/>
      <c r="T1965"/>
    </row>
    <row r="1966" spans="8:20" ht="14.5" x14ac:dyDescent="0.35">
      <c r="H1966"/>
      <c r="I1966"/>
      <c r="J1966"/>
      <c r="K1966"/>
      <c r="L1966"/>
      <c r="M1966"/>
      <c r="O1966"/>
      <c r="P1966"/>
      <c r="Q1966"/>
      <c r="R1966"/>
      <c r="S1966"/>
      <c r="T1966"/>
    </row>
    <row r="1967" spans="8:20" ht="14.5" x14ac:dyDescent="0.35">
      <c r="H1967"/>
      <c r="I1967"/>
      <c r="J1967"/>
      <c r="K1967"/>
      <c r="L1967"/>
      <c r="M1967"/>
      <c r="O1967"/>
      <c r="P1967"/>
      <c r="Q1967"/>
      <c r="R1967"/>
      <c r="S1967"/>
      <c r="T1967"/>
    </row>
    <row r="1968" spans="8:20" ht="14.5" x14ac:dyDescent="0.35">
      <c r="H1968"/>
      <c r="I1968"/>
      <c r="J1968"/>
      <c r="K1968"/>
      <c r="L1968"/>
      <c r="M1968"/>
      <c r="O1968"/>
      <c r="P1968"/>
      <c r="Q1968"/>
      <c r="R1968"/>
      <c r="S1968"/>
      <c r="T1968"/>
    </row>
    <row r="1969" spans="8:20" ht="14.5" x14ac:dyDescent="0.35">
      <c r="H1969"/>
      <c r="I1969"/>
      <c r="J1969"/>
      <c r="K1969"/>
      <c r="L1969"/>
      <c r="M1969"/>
      <c r="O1969"/>
      <c r="P1969"/>
      <c r="Q1969"/>
      <c r="R1969"/>
      <c r="S1969"/>
      <c r="T1969"/>
    </row>
    <row r="1970" spans="8:20" ht="14.5" x14ac:dyDescent="0.35">
      <c r="H1970"/>
      <c r="I1970"/>
      <c r="J1970"/>
      <c r="K1970"/>
      <c r="L1970"/>
      <c r="M1970"/>
      <c r="O1970"/>
      <c r="P1970"/>
      <c r="Q1970"/>
      <c r="R1970"/>
      <c r="S1970"/>
      <c r="T1970"/>
    </row>
    <row r="1971" spans="8:20" ht="14.5" x14ac:dyDescent="0.35">
      <c r="H1971"/>
      <c r="I1971"/>
      <c r="J1971"/>
      <c r="K1971"/>
      <c r="L1971"/>
      <c r="M1971"/>
      <c r="O1971"/>
      <c r="P1971"/>
      <c r="Q1971"/>
      <c r="R1971"/>
      <c r="S1971"/>
      <c r="T1971"/>
    </row>
    <row r="1972" spans="8:20" ht="14.5" x14ac:dyDescent="0.35">
      <c r="H1972"/>
      <c r="I1972"/>
      <c r="J1972"/>
      <c r="K1972"/>
      <c r="L1972"/>
      <c r="M1972"/>
      <c r="O1972"/>
      <c r="P1972"/>
      <c r="Q1972"/>
      <c r="R1972"/>
      <c r="S1972"/>
      <c r="T1972"/>
    </row>
    <row r="1973" spans="8:20" ht="14.5" x14ac:dyDescent="0.35">
      <c r="H1973"/>
      <c r="I1973"/>
      <c r="J1973"/>
      <c r="K1973"/>
      <c r="L1973"/>
      <c r="M1973"/>
      <c r="O1973"/>
      <c r="P1973"/>
      <c r="Q1973"/>
      <c r="R1973"/>
      <c r="S1973"/>
      <c r="T1973"/>
    </row>
    <row r="1974" spans="8:20" ht="14.5" x14ac:dyDescent="0.35">
      <c r="H1974"/>
      <c r="I1974"/>
      <c r="J1974"/>
      <c r="K1974"/>
      <c r="L1974"/>
      <c r="M1974"/>
      <c r="O1974"/>
      <c r="P1974"/>
      <c r="Q1974"/>
      <c r="R1974"/>
      <c r="S1974"/>
      <c r="T1974"/>
    </row>
    <row r="1975" spans="8:20" ht="14.5" x14ac:dyDescent="0.35">
      <c r="H1975"/>
      <c r="I1975"/>
      <c r="J1975"/>
      <c r="K1975"/>
      <c r="L1975"/>
      <c r="M1975"/>
      <c r="O1975"/>
      <c r="P1975"/>
      <c r="Q1975"/>
      <c r="R1975"/>
      <c r="S1975"/>
      <c r="T1975"/>
    </row>
    <row r="1976" spans="8:20" ht="14.5" x14ac:dyDescent="0.35">
      <c r="H1976"/>
      <c r="I1976"/>
      <c r="J1976"/>
      <c r="K1976"/>
      <c r="L1976"/>
      <c r="M1976"/>
      <c r="O1976"/>
      <c r="P1976"/>
      <c r="Q1976"/>
      <c r="R1976"/>
      <c r="S1976"/>
      <c r="T1976"/>
    </row>
    <row r="1977" spans="8:20" ht="14.5" x14ac:dyDescent="0.35">
      <c r="H1977"/>
      <c r="I1977"/>
      <c r="J1977"/>
      <c r="K1977"/>
      <c r="L1977"/>
      <c r="M1977"/>
      <c r="O1977"/>
      <c r="P1977"/>
      <c r="Q1977"/>
      <c r="R1977"/>
      <c r="S1977"/>
      <c r="T1977"/>
    </row>
    <row r="1978" spans="8:20" ht="14.5" x14ac:dyDescent="0.35">
      <c r="H1978"/>
      <c r="I1978"/>
      <c r="J1978"/>
      <c r="K1978"/>
      <c r="L1978"/>
      <c r="M1978"/>
      <c r="O1978"/>
      <c r="P1978"/>
      <c r="Q1978"/>
      <c r="R1978"/>
      <c r="S1978"/>
      <c r="T1978"/>
    </row>
    <row r="1979" spans="8:20" ht="14.5" x14ac:dyDescent="0.35">
      <c r="H1979"/>
      <c r="I1979"/>
      <c r="J1979"/>
      <c r="K1979"/>
      <c r="L1979"/>
      <c r="M1979"/>
      <c r="O1979"/>
      <c r="P1979"/>
      <c r="Q1979"/>
      <c r="R1979"/>
      <c r="S1979"/>
      <c r="T1979"/>
    </row>
    <row r="1980" spans="8:20" ht="14.5" x14ac:dyDescent="0.35">
      <c r="H1980"/>
      <c r="I1980"/>
      <c r="J1980"/>
      <c r="K1980"/>
      <c r="L1980"/>
      <c r="M1980"/>
      <c r="O1980"/>
      <c r="P1980"/>
      <c r="Q1980"/>
      <c r="R1980"/>
      <c r="S1980"/>
      <c r="T1980"/>
    </row>
    <row r="1981" spans="8:20" ht="14.5" x14ac:dyDescent="0.35">
      <c r="H1981"/>
      <c r="I1981"/>
      <c r="J1981"/>
      <c r="K1981"/>
      <c r="L1981"/>
      <c r="M1981"/>
      <c r="O1981"/>
      <c r="P1981"/>
      <c r="Q1981"/>
      <c r="R1981"/>
      <c r="S1981"/>
      <c r="T1981"/>
    </row>
    <row r="1982" spans="8:20" ht="14.5" x14ac:dyDescent="0.35">
      <c r="H1982"/>
      <c r="I1982"/>
      <c r="J1982"/>
      <c r="K1982"/>
      <c r="L1982"/>
      <c r="M1982"/>
      <c r="O1982"/>
      <c r="P1982"/>
      <c r="Q1982"/>
      <c r="R1982"/>
      <c r="S1982"/>
      <c r="T1982"/>
    </row>
    <row r="1983" spans="8:20" ht="14.5" x14ac:dyDescent="0.35">
      <c r="H1983"/>
      <c r="I1983"/>
      <c r="J1983"/>
      <c r="K1983"/>
      <c r="L1983"/>
      <c r="M1983"/>
      <c r="O1983"/>
      <c r="P1983"/>
      <c r="Q1983"/>
      <c r="R1983"/>
      <c r="S1983"/>
      <c r="T1983"/>
    </row>
    <row r="1984" spans="8:20" ht="14.5" x14ac:dyDescent="0.35">
      <c r="H1984"/>
      <c r="I1984"/>
      <c r="J1984"/>
      <c r="K1984"/>
      <c r="L1984"/>
      <c r="M1984"/>
      <c r="O1984"/>
      <c r="P1984"/>
      <c r="Q1984"/>
      <c r="R1984"/>
      <c r="S1984"/>
      <c r="T1984"/>
    </row>
    <row r="1985" spans="8:20" ht="14.5" x14ac:dyDescent="0.35">
      <c r="H1985"/>
      <c r="I1985"/>
      <c r="J1985"/>
      <c r="K1985"/>
      <c r="L1985"/>
      <c r="M1985"/>
      <c r="O1985"/>
      <c r="P1985"/>
      <c r="Q1985"/>
      <c r="R1985"/>
      <c r="S1985"/>
      <c r="T1985"/>
    </row>
    <row r="1986" spans="8:20" ht="14.5" x14ac:dyDescent="0.35">
      <c r="H1986"/>
      <c r="I1986"/>
      <c r="J1986"/>
      <c r="K1986"/>
      <c r="L1986"/>
      <c r="M1986"/>
      <c r="O1986"/>
      <c r="P1986"/>
      <c r="Q1986"/>
      <c r="R1986"/>
      <c r="S1986"/>
      <c r="T1986"/>
    </row>
    <row r="1987" spans="8:20" ht="14.5" x14ac:dyDescent="0.35">
      <c r="H1987"/>
      <c r="I1987"/>
      <c r="J1987"/>
      <c r="K1987"/>
      <c r="L1987"/>
      <c r="M1987"/>
      <c r="O1987"/>
      <c r="P1987"/>
      <c r="Q1987"/>
      <c r="R1987"/>
      <c r="S1987"/>
      <c r="T1987"/>
    </row>
    <row r="1988" spans="8:20" ht="14.5" x14ac:dyDescent="0.35">
      <c r="H1988"/>
      <c r="I1988"/>
      <c r="J1988"/>
      <c r="K1988"/>
      <c r="L1988"/>
      <c r="M1988"/>
      <c r="O1988"/>
      <c r="P1988"/>
      <c r="Q1988"/>
      <c r="R1988"/>
      <c r="S1988"/>
      <c r="T1988"/>
    </row>
    <row r="1989" spans="8:20" ht="14.5" x14ac:dyDescent="0.35">
      <c r="H1989"/>
      <c r="I1989"/>
      <c r="J1989"/>
      <c r="K1989"/>
      <c r="L1989"/>
      <c r="M1989"/>
      <c r="O1989"/>
      <c r="P1989"/>
      <c r="Q1989"/>
      <c r="R1989"/>
      <c r="S1989"/>
      <c r="T1989"/>
    </row>
    <row r="1990" spans="8:20" ht="14.5" x14ac:dyDescent="0.35">
      <c r="H1990"/>
      <c r="I1990"/>
      <c r="J1990"/>
      <c r="K1990"/>
      <c r="L1990"/>
      <c r="M1990"/>
      <c r="O1990"/>
      <c r="P1990"/>
      <c r="Q1990"/>
      <c r="R1990"/>
      <c r="S1990"/>
      <c r="T1990"/>
    </row>
    <row r="1991" spans="8:20" ht="14.5" x14ac:dyDescent="0.35">
      <c r="H1991"/>
      <c r="I1991"/>
      <c r="J1991"/>
      <c r="K1991"/>
      <c r="L1991"/>
      <c r="M1991"/>
      <c r="O1991"/>
      <c r="P1991"/>
      <c r="Q1991"/>
      <c r="R1991"/>
      <c r="S1991"/>
      <c r="T1991"/>
    </row>
    <row r="1992" spans="8:20" ht="14.5" x14ac:dyDescent="0.35">
      <c r="H1992"/>
      <c r="I1992"/>
      <c r="J1992"/>
      <c r="K1992"/>
      <c r="L1992"/>
      <c r="M1992"/>
      <c r="O1992"/>
      <c r="P1992"/>
      <c r="Q1992"/>
      <c r="R1992"/>
      <c r="S1992"/>
      <c r="T1992"/>
    </row>
    <row r="1993" spans="8:20" ht="14.5" x14ac:dyDescent="0.35">
      <c r="H1993"/>
      <c r="I1993"/>
      <c r="J1993"/>
      <c r="K1993"/>
      <c r="L1993"/>
      <c r="M1993"/>
      <c r="O1993"/>
      <c r="P1993"/>
      <c r="Q1993"/>
      <c r="R1993"/>
      <c r="S1993"/>
      <c r="T1993"/>
    </row>
    <row r="1994" spans="8:20" ht="14.5" x14ac:dyDescent="0.35">
      <c r="H1994"/>
      <c r="I1994"/>
      <c r="J1994"/>
      <c r="K1994"/>
      <c r="L1994"/>
      <c r="M1994"/>
      <c r="O1994"/>
      <c r="P1994"/>
      <c r="Q1994"/>
      <c r="R1994"/>
      <c r="S1994"/>
      <c r="T1994"/>
    </row>
    <row r="1995" spans="8:20" ht="14.5" x14ac:dyDescent="0.35">
      <c r="H1995"/>
      <c r="I1995"/>
      <c r="J1995"/>
      <c r="K1995"/>
      <c r="L1995"/>
      <c r="M1995"/>
      <c r="O1995"/>
      <c r="P1995"/>
      <c r="Q1995"/>
      <c r="R1995"/>
      <c r="S1995"/>
      <c r="T1995"/>
    </row>
    <row r="1996" spans="8:20" ht="14.5" x14ac:dyDescent="0.35">
      <c r="H1996"/>
      <c r="I1996"/>
      <c r="J1996"/>
      <c r="K1996"/>
      <c r="L1996"/>
      <c r="M1996"/>
      <c r="O1996"/>
      <c r="P1996"/>
      <c r="Q1996"/>
      <c r="R1996"/>
      <c r="S1996"/>
      <c r="T1996"/>
    </row>
    <row r="1997" spans="8:20" ht="14.5" x14ac:dyDescent="0.35">
      <c r="H1997"/>
      <c r="I1997"/>
      <c r="J1997"/>
      <c r="K1997"/>
      <c r="L1997"/>
      <c r="M1997"/>
      <c r="O1997"/>
      <c r="P1997"/>
      <c r="Q1997"/>
      <c r="R1997"/>
      <c r="S1997"/>
      <c r="T1997"/>
    </row>
    <row r="1998" spans="8:20" ht="14.5" x14ac:dyDescent="0.35">
      <c r="H1998"/>
      <c r="I1998"/>
      <c r="J1998"/>
      <c r="K1998"/>
      <c r="L1998"/>
      <c r="M1998"/>
      <c r="O1998"/>
      <c r="P1998"/>
      <c r="Q1998"/>
      <c r="R1998"/>
      <c r="S1998"/>
      <c r="T1998"/>
    </row>
    <row r="1999" spans="8:20" ht="14.5" x14ac:dyDescent="0.35">
      <c r="H1999"/>
      <c r="I1999"/>
      <c r="J1999"/>
      <c r="K1999"/>
      <c r="L1999"/>
      <c r="M1999"/>
      <c r="O1999"/>
      <c r="P1999"/>
      <c r="Q1999"/>
      <c r="R1999"/>
      <c r="S1999"/>
      <c r="T1999"/>
    </row>
    <row r="2000" spans="8:20" ht="14.5" x14ac:dyDescent="0.35">
      <c r="H2000"/>
      <c r="I2000"/>
      <c r="J2000"/>
      <c r="K2000"/>
      <c r="L2000"/>
      <c r="M2000"/>
      <c r="O2000"/>
      <c r="P2000"/>
      <c r="Q2000"/>
      <c r="R2000"/>
      <c r="S2000"/>
      <c r="T2000"/>
    </row>
    <row r="2001" spans="8:20" ht="14.5" x14ac:dyDescent="0.35">
      <c r="H2001"/>
      <c r="I2001"/>
      <c r="J2001"/>
      <c r="K2001"/>
      <c r="L2001"/>
      <c r="M2001"/>
      <c r="O2001"/>
      <c r="P2001"/>
      <c r="Q2001"/>
      <c r="R2001"/>
      <c r="S2001"/>
      <c r="T2001"/>
    </row>
    <row r="2002" spans="8:20" ht="14.5" x14ac:dyDescent="0.35">
      <c r="H2002"/>
      <c r="I2002"/>
      <c r="J2002"/>
      <c r="K2002"/>
      <c r="L2002"/>
      <c r="M2002"/>
      <c r="O2002"/>
      <c r="P2002"/>
      <c r="Q2002"/>
      <c r="R2002"/>
      <c r="S2002"/>
      <c r="T2002"/>
    </row>
    <row r="2003" spans="8:20" ht="14.5" x14ac:dyDescent="0.35">
      <c r="H2003"/>
      <c r="I2003"/>
      <c r="J2003"/>
      <c r="K2003"/>
      <c r="L2003"/>
      <c r="M2003"/>
      <c r="O2003"/>
      <c r="P2003"/>
      <c r="Q2003"/>
      <c r="R2003"/>
      <c r="S2003"/>
      <c r="T2003"/>
    </row>
    <row r="2004" spans="8:20" ht="14.5" x14ac:dyDescent="0.35">
      <c r="H2004"/>
      <c r="I2004"/>
      <c r="J2004"/>
      <c r="K2004"/>
      <c r="L2004"/>
      <c r="M2004"/>
      <c r="O2004"/>
      <c r="P2004"/>
      <c r="Q2004"/>
      <c r="R2004"/>
      <c r="S2004"/>
      <c r="T2004"/>
    </row>
    <row r="2005" spans="8:20" ht="14.5" x14ac:dyDescent="0.35">
      <c r="H2005"/>
      <c r="I2005"/>
      <c r="J2005"/>
      <c r="K2005"/>
      <c r="L2005"/>
      <c r="M2005"/>
      <c r="O2005"/>
      <c r="P2005"/>
      <c r="Q2005"/>
      <c r="R2005"/>
      <c r="S2005"/>
      <c r="T2005"/>
    </row>
    <row r="2006" spans="8:20" ht="14.5" x14ac:dyDescent="0.35">
      <c r="H2006"/>
      <c r="I2006"/>
      <c r="J2006"/>
      <c r="K2006"/>
      <c r="L2006"/>
      <c r="M2006"/>
      <c r="O2006"/>
      <c r="P2006"/>
      <c r="Q2006"/>
      <c r="R2006"/>
      <c r="S2006"/>
      <c r="T2006"/>
    </row>
    <row r="2007" spans="8:20" ht="14.5" x14ac:dyDescent="0.35">
      <c r="H2007"/>
      <c r="I2007"/>
      <c r="J2007"/>
      <c r="K2007"/>
      <c r="L2007"/>
      <c r="M2007"/>
      <c r="O2007"/>
      <c r="P2007"/>
      <c r="Q2007"/>
      <c r="R2007"/>
      <c r="S2007"/>
      <c r="T2007"/>
    </row>
    <row r="2008" spans="8:20" ht="14.5" x14ac:dyDescent="0.35">
      <c r="H2008"/>
      <c r="I2008"/>
      <c r="J2008"/>
      <c r="K2008"/>
      <c r="L2008"/>
      <c r="M2008"/>
      <c r="O2008"/>
      <c r="P2008"/>
      <c r="Q2008"/>
      <c r="R2008"/>
      <c r="S2008"/>
      <c r="T2008"/>
    </row>
    <row r="2009" spans="8:20" ht="14.5" x14ac:dyDescent="0.35">
      <c r="H2009"/>
      <c r="I2009"/>
      <c r="J2009"/>
      <c r="K2009"/>
      <c r="L2009"/>
      <c r="M2009"/>
      <c r="O2009"/>
      <c r="P2009"/>
      <c r="Q2009"/>
      <c r="R2009"/>
      <c r="S2009"/>
      <c r="T2009"/>
    </row>
    <row r="2010" spans="8:20" ht="14.5" x14ac:dyDescent="0.35">
      <c r="H2010"/>
      <c r="I2010"/>
      <c r="J2010"/>
      <c r="K2010"/>
      <c r="L2010"/>
      <c r="M2010"/>
      <c r="O2010"/>
      <c r="P2010"/>
      <c r="Q2010"/>
      <c r="R2010"/>
      <c r="S2010"/>
      <c r="T2010"/>
    </row>
    <row r="2011" spans="8:20" ht="14.5" x14ac:dyDescent="0.35">
      <c r="H2011"/>
      <c r="I2011"/>
      <c r="J2011"/>
      <c r="K2011"/>
      <c r="L2011"/>
      <c r="M2011"/>
      <c r="O2011"/>
      <c r="P2011"/>
      <c r="Q2011"/>
      <c r="R2011"/>
      <c r="S2011"/>
      <c r="T2011"/>
    </row>
    <row r="2012" spans="8:20" ht="14.5" x14ac:dyDescent="0.35">
      <c r="H2012"/>
      <c r="I2012"/>
      <c r="J2012"/>
      <c r="K2012"/>
      <c r="L2012"/>
      <c r="M2012"/>
      <c r="O2012"/>
      <c r="P2012"/>
      <c r="Q2012"/>
      <c r="R2012"/>
      <c r="S2012"/>
      <c r="T2012"/>
    </row>
    <row r="2013" spans="8:20" ht="14.5" x14ac:dyDescent="0.35">
      <c r="H2013"/>
      <c r="I2013"/>
      <c r="J2013"/>
      <c r="K2013"/>
      <c r="L2013"/>
      <c r="M2013"/>
      <c r="O2013"/>
      <c r="P2013"/>
      <c r="Q2013"/>
      <c r="R2013"/>
      <c r="S2013"/>
      <c r="T2013"/>
    </row>
    <row r="2014" spans="8:20" ht="14.5" x14ac:dyDescent="0.35">
      <c r="H2014"/>
      <c r="I2014"/>
      <c r="J2014"/>
      <c r="K2014"/>
      <c r="L2014"/>
      <c r="M2014"/>
      <c r="O2014"/>
      <c r="P2014"/>
      <c r="Q2014"/>
      <c r="R2014"/>
      <c r="S2014"/>
      <c r="T2014"/>
    </row>
    <row r="2015" spans="8:20" ht="14.5" x14ac:dyDescent="0.35">
      <c r="H2015"/>
      <c r="I2015"/>
      <c r="J2015"/>
      <c r="K2015"/>
      <c r="L2015"/>
      <c r="M2015"/>
      <c r="O2015"/>
      <c r="P2015"/>
      <c r="Q2015"/>
      <c r="R2015"/>
      <c r="S2015"/>
      <c r="T2015"/>
    </row>
    <row r="2016" spans="8:20" ht="14.5" x14ac:dyDescent="0.35">
      <c r="H2016"/>
      <c r="I2016"/>
      <c r="J2016"/>
      <c r="K2016"/>
      <c r="L2016"/>
      <c r="M2016"/>
      <c r="O2016"/>
      <c r="P2016"/>
      <c r="Q2016"/>
      <c r="R2016"/>
      <c r="S2016"/>
      <c r="T2016"/>
    </row>
    <row r="2017" spans="8:20" ht="14.5" x14ac:dyDescent="0.35">
      <c r="H2017"/>
      <c r="I2017"/>
      <c r="J2017"/>
      <c r="K2017"/>
      <c r="L2017"/>
      <c r="M2017"/>
      <c r="O2017"/>
      <c r="P2017"/>
      <c r="Q2017"/>
      <c r="R2017"/>
      <c r="S2017"/>
      <c r="T2017"/>
    </row>
    <row r="2018" spans="8:20" ht="14.5" x14ac:dyDescent="0.35">
      <c r="H2018"/>
      <c r="I2018"/>
      <c r="J2018"/>
      <c r="K2018"/>
      <c r="L2018"/>
      <c r="M2018"/>
      <c r="O2018"/>
      <c r="P2018"/>
      <c r="Q2018"/>
      <c r="R2018"/>
      <c r="S2018"/>
      <c r="T2018"/>
    </row>
    <row r="2019" spans="8:20" ht="14.5" x14ac:dyDescent="0.35">
      <c r="H2019"/>
      <c r="I2019"/>
      <c r="J2019"/>
      <c r="K2019"/>
      <c r="L2019"/>
      <c r="M2019"/>
      <c r="O2019"/>
      <c r="P2019"/>
      <c r="Q2019"/>
      <c r="R2019"/>
      <c r="S2019"/>
      <c r="T2019"/>
    </row>
    <row r="2020" spans="8:20" ht="14.5" x14ac:dyDescent="0.35">
      <c r="H2020"/>
      <c r="I2020"/>
      <c r="J2020"/>
      <c r="K2020"/>
      <c r="L2020"/>
      <c r="M2020"/>
      <c r="O2020"/>
      <c r="P2020"/>
      <c r="Q2020"/>
      <c r="R2020"/>
      <c r="S2020"/>
      <c r="T2020"/>
    </row>
    <row r="2021" spans="8:20" ht="14.5" x14ac:dyDescent="0.35">
      <c r="H2021"/>
      <c r="I2021"/>
      <c r="J2021"/>
      <c r="K2021"/>
      <c r="L2021"/>
      <c r="M2021"/>
      <c r="O2021"/>
      <c r="P2021"/>
      <c r="Q2021"/>
      <c r="R2021"/>
      <c r="S2021"/>
      <c r="T2021"/>
    </row>
    <row r="2022" spans="8:20" ht="14.5" x14ac:dyDescent="0.35">
      <c r="H2022"/>
      <c r="I2022"/>
      <c r="J2022"/>
      <c r="K2022"/>
      <c r="L2022"/>
      <c r="M2022"/>
      <c r="O2022"/>
      <c r="P2022"/>
      <c r="Q2022"/>
      <c r="R2022"/>
      <c r="S2022"/>
      <c r="T2022"/>
    </row>
    <row r="2023" spans="8:20" ht="14.5" x14ac:dyDescent="0.35">
      <c r="H2023"/>
      <c r="I2023"/>
      <c r="J2023"/>
      <c r="K2023"/>
      <c r="L2023"/>
      <c r="M2023"/>
      <c r="O2023"/>
      <c r="P2023"/>
      <c r="Q2023"/>
      <c r="R2023"/>
      <c r="S2023"/>
      <c r="T2023"/>
    </row>
    <row r="2024" spans="8:20" ht="14.5" x14ac:dyDescent="0.35">
      <c r="H2024"/>
      <c r="I2024"/>
      <c r="J2024"/>
      <c r="K2024"/>
      <c r="L2024"/>
      <c r="M2024"/>
      <c r="O2024"/>
      <c r="P2024"/>
      <c r="Q2024"/>
      <c r="R2024"/>
      <c r="S2024"/>
      <c r="T2024"/>
    </row>
    <row r="2025" spans="8:20" ht="14.5" x14ac:dyDescent="0.35">
      <c r="H2025"/>
      <c r="I2025"/>
      <c r="J2025"/>
      <c r="K2025"/>
      <c r="L2025"/>
      <c r="M2025"/>
      <c r="O2025"/>
      <c r="P2025"/>
      <c r="Q2025"/>
      <c r="R2025"/>
      <c r="S2025"/>
      <c r="T2025"/>
    </row>
    <row r="2026" spans="8:20" ht="14.5" x14ac:dyDescent="0.35">
      <c r="H2026"/>
      <c r="I2026"/>
      <c r="J2026"/>
      <c r="K2026"/>
      <c r="L2026"/>
      <c r="M2026"/>
      <c r="O2026"/>
      <c r="P2026"/>
      <c r="Q2026"/>
      <c r="R2026"/>
      <c r="S2026"/>
      <c r="T2026"/>
    </row>
    <row r="2027" spans="8:20" ht="14.5" x14ac:dyDescent="0.35">
      <c r="H2027"/>
      <c r="I2027"/>
      <c r="J2027"/>
      <c r="K2027"/>
      <c r="L2027"/>
      <c r="M2027"/>
      <c r="O2027"/>
      <c r="P2027"/>
      <c r="Q2027"/>
      <c r="R2027"/>
      <c r="S2027"/>
      <c r="T2027"/>
    </row>
    <row r="2028" spans="8:20" ht="14.5" x14ac:dyDescent="0.35">
      <c r="H2028"/>
      <c r="I2028"/>
      <c r="J2028"/>
      <c r="K2028"/>
      <c r="L2028"/>
      <c r="M2028"/>
      <c r="O2028"/>
      <c r="P2028"/>
      <c r="Q2028"/>
      <c r="R2028"/>
      <c r="S2028"/>
      <c r="T2028"/>
    </row>
    <row r="2029" spans="8:20" ht="14.5" x14ac:dyDescent="0.35">
      <c r="H2029"/>
      <c r="I2029"/>
      <c r="J2029"/>
      <c r="K2029"/>
      <c r="L2029"/>
      <c r="M2029"/>
      <c r="O2029"/>
      <c r="P2029"/>
      <c r="Q2029"/>
      <c r="R2029"/>
      <c r="S2029"/>
      <c r="T2029"/>
    </row>
    <row r="2030" spans="8:20" ht="14.5" x14ac:dyDescent="0.35">
      <c r="H2030"/>
      <c r="I2030"/>
      <c r="J2030"/>
      <c r="K2030"/>
      <c r="L2030"/>
      <c r="M2030"/>
      <c r="O2030"/>
      <c r="P2030"/>
      <c r="Q2030"/>
      <c r="R2030"/>
      <c r="S2030"/>
      <c r="T2030"/>
    </row>
    <row r="2031" spans="8:20" ht="14.5" x14ac:dyDescent="0.35">
      <c r="H2031"/>
      <c r="I2031"/>
      <c r="J2031"/>
      <c r="K2031"/>
      <c r="L2031"/>
      <c r="M2031"/>
      <c r="O2031"/>
      <c r="P2031"/>
      <c r="Q2031"/>
      <c r="R2031"/>
      <c r="S2031"/>
      <c r="T2031"/>
    </row>
    <row r="2032" spans="8:20" ht="14.5" x14ac:dyDescent="0.35">
      <c r="H2032"/>
      <c r="I2032"/>
      <c r="J2032"/>
      <c r="K2032"/>
      <c r="L2032"/>
      <c r="M2032"/>
      <c r="O2032"/>
      <c r="P2032"/>
      <c r="Q2032"/>
      <c r="R2032"/>
      <c r="S2032"/>
      <c r="T2032"/>
    </row>
    <row r="2033" spans="8:20" ht="14.5" x14ac:dyDescent="0.35">
      <c r="H2033"/>
      <c r="I2033"/>
      <c r="J2033"/>
      <c r="K2033"/>
      <c r="L2033"/>
      <c r="M2033"/>
      <c r="O2033"/>
      <c r="P2033"/>
      <c r="Q2033"/>
      <c r="R2033"/>
      <c r="S2033"/>
      <c r="T2033"/>
    </row>
    <row r="2034" spans="8:20" ht="14.5" x14ac:dyDescent="0.35">
      <c r="H2034"/>
      <c r="I2034"/>
      <c r="J2034"/>
      <c r="K2034"/>
      <c r="L2034"/>
      <c r="M2034"/>
      <c r="O2034"/>
      <c r="P2034"/>
      <c r="Q2034"/>
      <c r="R2034"/>
      <c r="S2034"/>
      <c r="T2034"/>
    </row>
    <row r="2035" spans="8:20" ht="14.5" x14ac:dyDescent="0.35">
      <c r="H2035"/>
      <c r="I2035"/>
      <c r="J2035"/>
      <c r="K2035"/>
      <c r="L2035"/>
      <c r="M2035"/>
      <c r="O2035"/>
      <c r="P2035"/>
      <c r="Q2035"/>
      <c r="R2035"/>
      <c r="S2035"/>
      <c r="T2035"/>
    </row>
    <row r="2036" spans="8:20" ht="14.5" x14ac:dyDescent="0.35">
      <c r="H2036"/>
      <c r="I2036"/>
      <c r="J2036"/>
      <c r="K2036"/>
      <c r="L2036"/>
      <c r="M2036"/>
      <c r="O2036"/>
      <c r="P2036"/>
      <c r="Q2036"/>
      <c r="R2036"/>
      <c r="S2036"/>
      <c r="T2036"/>
    </row>
    <row r="2037" spans="8:20" ht="14.5" x14ac:dyDescent="0.35">
      <c r="H2037"/>
      <c r="I2037"/>
      <c r="J2037"/>
      <c r="K2037"/>
      <c r="L2037"/>
      <c r="M2037"/>
      <c r="O2037"/>
      <c r="P2037"/>
      <c r="Q2037"/>
      <c r="R2037"/>
      <c r="S2037"/>
      <c r="T2037"/>
    </row>
    <row r="2038" spans="8:20" ht="14.5" x14ac:dyDescent="0.35">
      <c r="H2038"/>
      <c r="I2038"/>
      <c r="J2038"/>
      <c r="K2038"/>
      <c r="L2038"/>
      <c r="M2038"/>
      <c r="O2038"/>
      <c r="P2038"/>
      <c r="Q2038"/>
      <c r="R2038"/>
      <c r="S2038"/>
      <c r="T2038"/>
    </row>
    <row r="2039" spans="8:20" ht="14.5" x14ac:dyDescent="0.35">
      <c r="H2039"/>
      <c r="I2039"/>
      <c r="J2039"/>
      <c r="K2039"/>
      <c r="L2039"/>
      <c r="M2039"/>
      <c r="O2039"/>
      <c r="P2039"/>
      <c r="Q2039"/>
      <c r="R2039"/>
      <c r="S2039"/>
      <c r="T2039"/>
    </row>
    <row r="2040" spans="8:20" ht="14.5" x14ac:dyDescent="0.35">
      <c r="H2040"/>
      <c r="I2040"/>
      <c r="J2040"/>
      <c r="K2040"/>
      <c r="L2040"/>
      <c r="M2040"/>
      <c r="O2040"/>
      <c r="P2040"/>
      <c r="Q2040"/>
      <c r="R2040"/>
      <c r="S2040"/>
      <c r="T2040"/>
    </row>
    <row r="2041" spans="8:20" ht="14.5" x14ac:dyDescent="0.35">
      <c r="H2041"/>
      <c r="I2041"/>
      <c r="J2041"/>
      <c r="K2041"/>
      <c r="L2041"/>
      <c r="M2041"/>
      <c r="O2041"/>
      <c r="P2041"/>
      <c r="Q2041"/>
      <c r="R2041"/>
      <c r="S2041"/>
      <c r="T2041"/>
    </row>
    <row r="2042" spans="8:20" ht="14.5" x14ac:dyDescent="0.35">
      <c r="H2042"/>
      <c r="I2042"/>
      <c r="J2042"/>
      <c r="K2042"/>
      <c r="L2042"/>
      <c r="M2042"/>
      <c r="O2042"/>
      <c r="P2042"/>
      <c r="Q2042"/>
      <c r="R2042"/>
      <c r="S2042"/>
      <c r="T2042"/>
    </row>
    <row r="2043" spans="8:20" ht="14.5" x14ac:dyDescent="0.35">
      <c r="H2043"/>
      <c r="I2043"/>
      <c r="J2043"/>
      <c r="K2043"/>
      <c r="L2043"/>
      <c r="M2043"/>
      <c r="O2043"/>
      <c r="P2043"/>
      <c r="Q2043"/>
      <c r="R2043"/>
      <c r="S2043"/>
      <c r="T2043"/>
    </row>
    <row r="2044" spans="8:20" ht="14.5" x14ac:dyDescent="0.35">
      <c r="H2044"/>
      <c r="I2044"/>
      <c r="J2044"/>
      <c r="K2044"/>
      <c r="L2044"/>
      <c r="M2044"/>
      <c r="O2044"/>
      <c r="P2044"/>
      <c r="Q2044"/>
      <c r="R2044"/>
      <c r="S2044"/>
      <c r="T2044"/>
    </row>
    <row r="2045" spans="8:20" ht="14.5" x14ac:dyDescent="0.35">
      <c r="H2045"/>
      <c r="I2045"/>
      <c r="J2045"/>
      <c r="K2045"/>
      <c r="L2045"/>
      <c r="M2045"/>
      <c r="O2045"/>
      <c r="P2045"/>
      <c r="Q2045"/>
      <c r="R2045"/>
      <c r="S2045"/>
      <c r="T2045"/>
    </row>
    <row r="2046" spans="8:20" ht="14.5" x14ac:dyDescent="0.35">
      <c r="H2046"/>
      <c r="I2046"/>
      <c r="J2046"/>
      <c r="K2046"/>
      <c r="L2046"/>
      <c r="M2046"/>
      <c r="O2046"/>
      <c r="P2046"/>
      <c r="Q2046"/>
      <c r="R2046"/>
      <c r="S2046"/>
      <c r="T2046"/>
    </row>
    <row r="2047" spans="8:20" ht="14.5" x14ac:dyDescent="0.35">
      <c r="H2047"/>
      <c r="I2047"/>
      <c r="J2047"/>
      <c r="K2047"/>
      <c r="L2047"/>
      <c r="M2047"/>
      <c r="O2047"/>
      <c r="P2047"/>
      <c r="Q2047"/>
      <c r="R2047"/>
      <c r="S2047"/>
      <c r="T2047"/>
    </row>
    <row r="2048" spans="8:20" ht="14.5" x14ac:dyDescent="0.35">
      <c r="H2048"/>
      <c r="I2048"/>
      <c r="J2048"/>
      <c r="K2048"/>
      <c r="L2048"/>
      <c r="M2048"/>
      <c r="O2048"/>
      <c r="P2048"/>
      <c r="Q2048"/>
      <c r="R2048"/>
      <c r="S2048"/>
      <c r="T2048"/>
    </row>
    <row r="2049" spans="8:20" ht="14.5" x14ac:dyDescent="0.35">
      <c r="H2049"/>
      <c r="I2049"/>
      <c r="J2049"/>
      <c r="K2049"/>
      <c r="L2049"/>
      <c r="M2049"/>
      <c r="O2049"/>
      <c r="P2049"/>
      <c r="Q2049"/>
      <c r="R2049"/>
      <c r="S2049"/>
      <c r="T2049"/>
    </row>
    <row r="2050" spans="8:20" ht="14.5" x14ac:dyDescent="0.35">
      <c r="H2050"/>
      <c r="I2050"/>
      <c r="J2050"/>
      <c r="K2050"/>
      <c r="L2050"/>
      <c r="M2050"/>
      <c r="O2050"/>
      <c r="P2050"/>
      <c r="Q2050"/>
      <c r="R2050"/>
      <c r="S2050"/>
      <c r="T2050"/>
    </row>
    <row r="2051" spans="8:20" ht="14.5" x14ac:dyDescent="0.35">
      <c r="H2051"/>
      <c r="I2051"/>
      <c r="J2051"/>
      <c r="K2051"/>
      <c r="L2051"/>
      <c r="M2051"/>
      <c r="O2051"/>
      <c r="P2051"/>
      <c r="Q2051"/>
      <c r="R2051"/>
      <c r="S2051"/>
      <c r="T2051"/>
    </row>
    <row r="2052" spans="8:20" ht="14.5" x14ac:dyDescent="0.35">
      <c r="H2052"/>
      <c r="I2052"/>
      <c r="J2052"/>
      <c r="K2052"/>
      <c r="L2052"/>
      <c r="M2052"/>
      <c r="O2052"/>
      <c r="P2052"/>
      <c r="Q2052"/>
      <c r="R2052"/>
      <c r="S2052"/>
      <c r="T2052"/>
    </row>
    <row r="2053" spans="8:20" ht="14.5" x14ac:dyDescent="0.35">
      <c r="H2053"/>
      <c r="I2053"/>
      <c r="J2053"/>
      <c r="K2053"/>
      <c r="L2053"/>
      <c r="M2053"/>
      <c r="O2053"/>
      <c r="P2053"/>
      <c r="Q2053"/>
      <c r="R2053"/>
      <c r="S2053"/>
      <c r="T2053"/>
    </row>
    <row r="2054" spans="8:20" ht="14.5" x14ac:dyDescent="0.35">
      <c r="H2054"/>
      <c r="I2054"/>
      <c r="J2054"/>
      <c r="K2054"/>
      <c r="L2054"/>
      <c r="M2054"/>
      <c r="O2054"/>
      <c r="P2054"/>
      <c r="Q2054"/>
      <c r="R2054"/>
      <c r="S2054"/>
      <c r="T2054"/>
    </row>
    <row r="2055" spans="8:20" ht="14.5" x14ac:dyDescent="0.35">
      <c r="H2055"/>
      <c r="I2055"/>
      <c r="J2055"/>
      <c r="K2055"/>
      <c r="L2055"/>
      <c r="M2055"/>
      <c r="O2055"/>
      <c r="P2055"/>
      <c r="Q2055"/>
      <c r="R2055"/>
      <c r="S2055"/>
      <c r="T2055"/>
    </row>
    <row r="2056" spans="8:20" ht="14.5" x14ac:dyDescent="0.35">
      <c r="H2056"/>
      <c r="I2056"/>
      <c r="J2056"/>
      <c r="K2056"/>
      <c r="L2056"/>
      <c r="M2056"/>
      <c r="O2056"/>
      <c r="P2056"/>
      <c r="Q2056"/>
      <c r="R2056"/>
      <c r="S2056"/>
      <c r="T2056"/>
    </row>
    <row r="2057" spans="8:20" ht="14.5" x14ac:dyDescent="0.35">
      <c r="H2057"/>
      <c r="I2057"/>
      <c r="J2057"/>
      <c r="K2057"/>
      <c r="L2057"/>
      <c r="M2057"/>
      <c r="O2057"/>
      <c r="P2057"/>
      <c r="Q2057"/>
      <c r="R2057"/>
      <c r="S2057"/>
      <c r="T2057"/>
    </row>
    <row r="2058" spans="8:20" ht="14.5" x14ac:dyDescent="0.35">
      <c r="H2058"/>
      <c r="I2058"/>
      <c r="J2058"/>
      <c r="K2058"/>
      <c r="L2058"/>
      <c r="M2058"/>
      <c r="O2058"/>
      <c r="P2058"/>
      <c r="Q2058"/>
      <c r="R2058"/>
      <c r="S2058"/>
      <c r="T2058"/>
    </row>
    <row r="2059" spans="8:20" ht="14.5" x14ac:dyDescent="0.35">
      <c r="H2059"/>
      <c r="I2059"/>
      <c r="J2059"/>
      <c r="K2059"/>
      <c r="L2059"/>
      <c r="M2059"/>
      <c r="O2059"/>
      <c r="P2059"/>
      <c r="Q2059"/>
      <c r="R2059"/>
      <c r="S2059"/>
      <c r="T2059"/>
    </row>
    <row r="2060" spans="8:20" ht="14.5" x14ac:dyDescent="0.35">
      <c r="H2060"/>
      <c r="I2060"/>
      <c r="J2060"/>
      <c r="K2060"/>
      <c r="L2060"/>
      <c r="M2060"/>
      <c r="O2060"/>
      <c r="P2060"/>
      <c r="Q2060"/>
      <c r="R2060"/>
      <c r="S2060"/>
      <c r="T2060"/>
    </row>
    <row r="2061" spans="8:20" ht="14.5" x14ac:dyDescent="0.35">
      <c r="H2061"/>
      <c r="I2061"/>
      <c r="J2061"/>
      <c r="K2061"/>
      <c r="L2061"/>
      <c r="M2061"/>
      <c r="O2061"/>
      <c r="P2061"/>
      <c r="Q2061"/>
      <c r="R2061"/>
      <c r="S2061"/>
      <c r="T2061"/>
    </row>
    <row r="2062" spans="8:20" ht="14.5" x14ac:dyDescent="0.35">
      <c r="H2062"/>
      <c r="I2062"/>
      <c r="J2062"/>
      <c r="K2062"/>
      <c r="L2062"/>
      <c r="M2062"/>
      <c r="O2062"/>
      <c r="P2062"/>
      <c r="Q2062"/>
      <c r="R2062"/>
      <c r="S2062"/>
      <c r="T2062"/>
    </row>
    <row r="2063" spans="8:20" ht="14.5" x14ac:dyDescent="0.35">
      <c r="H2063"/>
      <c r="I2063"/>
      <c r="J2063"/>
      <c r="K2063"/>
      <c r="L2063"/>
      <c r="M2063"/>
      <c r="O2063"/>
      <c r="P2063"/>
      <c r="Q2063"/>
      <c r="R2063"/>
      <c r="S2063"/>
      <c r="T2063"/>
    </row>
    <row r="2064" spans="8:20" ht="14.5" x14ac:dyDescent="0.35">
      <c r="H2064"/>
      <c r="I2064"/>
      <c r="J2064"/>
      <c r="K2064"/>
      <c r="L2064"/>
      <c r="M2064"/>
      <c r="O2064"/>
      <c r="P2064"/>
      <c r="Q2064"/>
      <c r="R2064"/>
      <c r="S2064"/>
      <c r="T2064"/>
    </row>
    <row r="2065" spans="8:20" ht="14.5" x14ac:dyDescent="0.35">
      <c r="H2065"/>
      <c r="I2065"/>
      <c r="J2065"/>
      <c r="K2065"/>
      <c r="L2065"/>
      <c r="M2065"/>
      <c r="O2065"/>
      <c r="P2065"/>
      <c r="Q2065"/>
      <c r="R2065"/>
      <c r="S2065"/>
      <c r="T2065"/>
    </row>
    <row r="2066" spans="8:20" ht="14.5" x14ac:dyDescent="0.35">
      <c r="H2066"/>
      <c r="I2066"/>
      <c r="J2066"/>
      <c r="K2066"/>
      <c r="L2066"/>
      <c r="M2066"/>
      <c r="O2066"/>
      <c r="P2066"/>
      <c r="Q2066"/>
      <c r="R2066"/>
      <c r="S2066"/>
      <c r="T2066"/>
    </row>
    <row r="2067" spans="8:20" ht="14.5" x14ac:dyDescent="0.35">
      <c r="H2067"/>
      <c r="I2067"/>
      <c r="J2067"/>
      <c r="K2067"/>
      <c r="L2067"/>
      <c r="M2067"/>
      <c r="O2067"/>
      <c r="P2067"/>
      <c r="Q2067"/>
      <c r="R2067"/>
      <c r="S2067"/>
      <c r="T2067"/>
    </row>
    <row r="2068" spans="8:20" ht="14.5" x14ac:dyDescent="0.35">
      <c r="H2068"/>
      <c r="I2068"/>
      <c r="J2068"/>
      <c r="K2068"/>
      <c r="L2068"/>
      <c r="M2068"/>
      <c r="O2068"/>
      <c r="P2068"/>
      <c r="Q2068"/>
      <c r="R2068"/>
      <c r="S2068"/>
      <c r="T2068"/>
    </row>
    <row r="2069" spans="8:20" ht="14.5" x14ac:dyDescent="0.35">
      <c r="H2069"/>
      <c r="I2069"/>
      <c r="J2069"/>
      <c r="K2069"/>
      <c r="L2069"/>
      <c r="M2069"/>
      <c r="O2069"/>
      <c r="P2069"/>
      <c r="Q2069"/>
      <c r="R2069"/>
      <c r="S2069"/>
      <c r="T2069"/>
    </row>
    <row r="2070" spans="8:20" ht="14.5" x14ac:dyDescent="0.35">
      <c r="H2070"/>
      <c r="I2070"/>
      <c r="J2070"/>
      <c r="K2070"/>
      <c r="L2070"/>
      <c r="M2070"/>
      <c r="O2070"/>
      <c r="P2070"/>
      <c r="Q2070"/>
      <c r="R2070"/>
      <c r="S2070"/>
      <c r="T2070"/>
    </row>
    <row r="2071" spans="8:20" ht="14.5" x14ac:dyDescent="0.35">
      <c r="H2071"/>
      <c r="I2071"/>
      <c r="J2071"/>
      <c r="K2071"/>
      <c r="L2071"/>
      <c r="M2071"/>
      <c r="O2071"/>
      <c r="P2071"/>
      <c r="Q2071"/>
      <c r="R2071"/>
      <c r="S2071"/>
      <c r="T2071"/>
    </row>
    <row r="2072" spans="8:20" ht="14.5" x14ac:dyDescent="0.35">
      <c r="H2072"/>
      <c r="I2072"/>
      <c r="J2072"/>
      <c r="K2072"/>
      <c r="L2072"/>
      <c r="M2072"/>
      <c r="O2072"/>
      <c r="P2072"/>
      <c r="Q2072"/>
      <c r="R2072"/>
      <c r="S2072"/>
      <c r="T2072"/>
    </row>
    <row r="2073" spans="8:20" ht="14.5" x14ac:dyDescent="0.35">
      <c r="H2073"/>
      <c r="I2073"/>
      <c r="J2073"/>
      <c r="K2073"/>
      <c r="L2073"/>
      <c r="M2073"/>
      <c r="O2073"/>
      <c r="P2073"/>
      <c r="Q2073"/>
      <c r="R2073"/>
      <c r="S2073"/>
      <c r="T2073"/>
    </row>
    <row r="2074" spans="8:20" ht="14.5" x14ac:dyDescent="0.35">
      <c r="H2074"/>
      <c r="I2074"/>
      <c r="J2074"/>
      <c r="K2074"/>
      <c r="L2074"/>
      <c r="M2074"/>
      <c r="O2074"/>
      <c r="P2074"/>
      <c r="Q2074"/>
      <c r="R2074"/>
      <c r="S2074"/>
      <c r="T2074"/>
    </row>
    <row r="2075" spans="8:20" ht="14.5" x14ac:dyDescent="0.35">
      <c r="H2075"/>
      <c r="I2075"/>
      <c r="J2075"/>
      <c r="K2075"/>
      <c r="L2075"/>
      <c r="M2075"/>
      <c r="O2075"/>
      <c r="P2075"/>
      <c r="Q2075"/>
      <c r="R2075"/>
      <c r="S2075"/>
      <c r="T2075"/>
    </row>
    <row r="2076" spans="8:20" ht="14.5" x14ac:dyDescent="0.35">
      <c r="H2076"/>
      <c r="I2076"/>
      <c r="J2076"/>
      <c r="K2076"/>
      <c r="L2076"/>
      <c r="M2076"/>
      <c r="O2076"/>
      <c r="P2076"/>
      <c r="Q2076"/>
      <c r="R2076"/>
      <c r="S2076"/>
      <c r="T2076"/>
    </row>
    <row r="2077" spans="8:20" ht="14.5" x14ac:dyDescent="0.35">
      <c r="H2077"/>
      <c r="I2077"/>
      <c r="J2077"/>
      <c r="K2077"/>
      <c r="L2077"/>
      <c r="M2077"/>
      <c r="O2077"/>
      <c r="P2077"/>
      <c r="Q2077"/>
      <c r="R2077"/>
      <c r="S2077"/>
      <c r="T2077"/>
    </row>
    <row r="2078" spans="8:20" ht="14.5" x14ac:dyDescent="0.35">
      <c r="H2078"/>
      <c r="I2078"/>
      <c r="J2078"/>
      <c r="K2078"/>
      <c r="L2078"/>
      <c r="M2078"/>
      <c r="O2078"/>
      <c r="P2078"/>
      <c r="Q2078"/>
      <c r="R2078"/>
      <c r="S2078"/>
      <c r="T2078"/>
    </row>
    <row r="2079" spans="8:20" ht="14.5" x14ac:dyDescent="0.35">
      <c r="H2079"/>
      <c r="I2079"/>
      <c r="J2079"/>
      <c r="K2079"/>
      <c r="L2079"/>
      <c r="M2079"/>
      <c r="O2079"/>
      <c r="P2079"/>
      <c r="Q2079"/>
      <c r="R2079"/>
      <c r="S2079"/>
      <c r="T2079"/>
    </row>
    <row r="2080" spans="8:20" ht="14.5" x14ac:dyDescent="0.35">
      <c r="H2080"/>
      <c r="I2080"/>
      <c r="J2080"/>
      <c r="K2080"/>
      <c r="L2080"/>
      <c r="M2080"/>
      <c r="O2080"/>
      <c r="P2080"/>
      <c r="Q2080"/>
      <c r="R2080"/>
      <c r="S2080"/>
      <c r="T2080"/>
    </row>
    <row r="2081" spans="8:20" ht="14.5" x14ac:dyDescent="0.35">
      <c r="H2081"/>
      <c r="I2081"/>
      <c r="J2081"/>
      <c r="K2081"/>
      <c r="L2081"/>
      <c r="M2081"/>
      <c r="O2081"/>
      <c r="P2081"/>
      <c r="Q2081"/>
      <c r="R2081"/>
      <c r="S2081"/>
      <c r="T2081"/>
    </row>
    <row r="2082" spans="8:20" ht="14.5" x14ac:dyDescent="0.35">
      <c r="H2082"/>
      <c r="I2082"/>
      <c r="J2082"/>
      <c r="K2082"/>
      <c r="L2082"/>
      <c r="M2082"/>
      <c r="O2082"/>
      <c r="P2082"/>
      <c r="Q2082"/>
      <c r="R2082"/>
      <c r="S2082"/>
      <c r="T2082"/>
    </row>
    <row r="2083" spans="8:20" ht="14.5" x14ac:dyDescent="0.35">
      <c r="H2083"/>
      <c r="I2083"/>
      <c r="J2083"/>
      <c r="K2083"/>
      <c r="L2083"/>
      <c r="M2083"/>
      <c r="O2083"/>
      <c r="P2083"/>
      <c r="Q2083"/>
      <c r="R2083"/>
      <c r="S2083"/>
      <c r="T2083"/>
    </row>
    <row r="2084" spans="8:20" ht="14.5" x14ac:dyDescent="0.35">
      <c r="H2084"/>
      <c r="I2084"/>
      <c r="J2084"/>
      <c r="K2084"/>
      <c r="L2084"/>
      <c r="M2084"/>
      <c r="O2084"/>
      <c r="P2084"/>
      <c r="Q2084"/>
      <c r="R2084"/>
      <c r="S2084"/>
      <c r="T2084"/>
    </row>
    <row r="2085" spans="8:20" ht="14.5" x14ac:dyDescent="0.35">
      <c r="H2085"/>
      <c r="I2085"/>
      <c r="J2085"/>
      <c r="K2085"/>
      <c r="L2085"/>
      <c r="M2085"/>
      <c r="O2085"/>
      <c r="P2085"/>
      <c r="Q2085"/>
      <c r="R2085"/>
      <c r="S2085"/>
      <c r="T2085"/>
    </row>
    <row r="2086" spans="8:20" ht="14.5" x14ac:dyDescent="0.35">
      <c r="H2086"/>
      <c r="I2086"/>
      <c r="J2086"/>
      <c r="K2086"/>
      <c r="L2086"/>
      <c r="M2086"/>
      <c r="O2086"/>
      <c r="P2086"/>
      <c r="Q2086"/>
      <c r="R2086"/>
      <c r="S2086"/>
      <c r="T2086"/>
    </row>
    <row r="2087" spans="8:20" ht="14.5" x14ac:dyDescent="0.35">
      <c r="H2087"/>
      <c r="I2087"/>
      <c r="J2087"/>
      <c r="K2087"/>
      <c r="L2087"/>
      <c r="M2087"/>
      <c r="O2087"/>
      <c r="P2087"/>
      <c r="Q2087"/>
      <c r="R2087"/>
      <c r="S2087"/>
      <c r="T2087"/>
    </row>
    <row r="2088" spans="8:20" ht="14.5" x14ac:dyDescent="0.35">
      <c r="H2088"/>
      <c r="I2088"/>
      <c r="J2088"/>
      <c r="K2088"/>
      <c r="L2088"/>
      <c r="M2088"/>
      <c r="O2088"/>
      <c r="P2088"/>
      <c r="Q2088"/>
      <c r="R2088"/>
      <c r="S2088"/>
      <c r="T2088"/>
    </row>
    <row r="2089" spans="8:20" ht="14.5" x14ac:dyDescent="0.35">
      <c r="H2089"/>
      <c r="I2089"/>
      <c r="J2089"/>
      <c r="K2089"/>
      <c r="L2089"/>
      <c r="M2089"/>
      <c r="O2089"/>
      <c r="P2089"/>
      <c r="Q2089"/>
      <c r="R2089"/>
      <c r="S2089"/>
      <c r="T2089"/>
    </row>
    <row r="2090" spans="8:20" ht="14.5" x14ac:dyDescent="0.35">
      <c r="H2090"/>
      <c r="I2090"/>
      <c r="J2090"/>
      <c r="K2090"/>
      <c r="L2090"/>
      <c r="M2090"/>
      <c r="O2090"/>
      <c r="P2090"/>
      <c r="Q2090"/>
      <c r="R2090"/>
      <c r="S2090"/>
      <c r="T2090"/>
    </row>
    <row r="2091" spans="8:20" ht="14.5" x14ac:dyDescent="0.35">
      <c r="H2091"/>
      <c r="I2091"/>
      <c r="J2091"/>
      <c r="K2091"/>
      <c r="L2091"/>
      <c r="M2091"/>
      <c r="O2091"/>
      <c r="P2091"/>
      <c r="Q2091"/>
      <c r="R2091"/>
      <c r="S2091"/>
      <c r="T2091"/>
    </row>
    <row r="2092" spans="8:20" ht="14.5" x14ac:dyDescent="0.35">
      <c r="H2092"/>
      <c r="I2092"/>
      <c r="J2092"/>
      <c r="K2092"/>
      <c r="L2092"/>
      <c r="M2092"/>
      <c r="O2092"/>
      <c r="P2092"/>
      <c r="Q2092"/>
      <c r="R2092"/>
      <c r="S2092"/>
      <c r="T2092"/>
    </row>
    <row r="2093" spans="8:20" ht="14.5" x14ac:dyDescent="0.35">
      <c r="H2093"/>
      <c r="I2093"/>
      <c r="J2093"/>
      <c r="K2093"/>
      <c r="L2093"/>
      <c r="M2093"/>
      <c r="O2093"/>
      <c r="P2093"/>
      <c r="Q2093"/>
      <c r="R2093"/>
      <c r="S2093"/>
      <c r="T2093"/>
    </row>
    <row r="2094" spans="8:20" ht="14.5" x14ac:dyDescent="0.35">
      <c r="H2094"/>
      <c r="I2094"/>
      <c r="J2094"/>
      <c r="K2094"/>
      <c r="L2094"/>
      <c r="M2094"/>
      <c r="O2094"/>
      <c r="P2094"/>
      <c r="Q2094"/>
      <c r="R2094"/>
      <c r="S2094"/>
      <c r="T2094"/>
    </row>
    <row r="2095" spans="8:20" ht="14.5" x14ac:dyDescent="0.35">
      <c r="H2095"/>
      <c r="I2095"/>
      <c r="J2095"/>
      <c r="K2095"/>
      <c r="L2095"/>
      <c r="M2095"/>
      <c r="O2095"/>
      <c r="P2095"/>
      <c r="Q2095"/>
      <c r="R2095"/>
      <c r="S2095"/>
      <c r="T2095"/>
    </row>
    <row r="2096" spans="8:20" ht="14.5" x14ac:dyDescent="0.35">
      <c r="H2096"/>
      <c r="I2096"/>
      <c r="J2096"/>
      <c r="K2096"/>
      <c r="L2096"/>
      <c r="M2096"/>
      <c r="O2096"/>
      <c r="P2096"/>
      <c r="Q2096"/>
      <c r="R2096"/>
      <c r="S2096"/>
      <c r="T2096"/>
    </row>
    <row r="2097" spans="8:20" ht="14.5" x14ac:dyDescent="0.35">
      <c r="H2097"/>
      <c r="I2097"/>
      <c r="J2097"/>
      <c r="K2097"/>
      <c r="L2097"/>
      <c r="M2097"/>
      <c r="O2097"/>
      <c r="P2097"/>
      <c r="Q2097"/>
      <c r="R2097"/>
      <c r="S2097"/>
      <c r="T2097"/>
    </row>
    <row r="2098" spans="8:20" ht="14.5" x14ac:dyDescent="0.35">
      <c r="H2098"/>
      <c r="I2098"/>
      <c r="J2098"/>
      <c r="K2098"/>
      <c r="L2098"/>
      <c r="M2098"/>
      <c r="O2098"/>
      <c r="P2098"/>
      <c r="Q2098"/>
      <c r="R2098"/>
      <c r="S2098"/>
      <c r="T2098"/>
    </row>
    <row r="2099" spans="8:20" ht="14.5" x14ac:dyDescent="0.35">
      <c r="H2099"/>
      <c r="I2099"/>
      <c r="J2099"/>
      <c r="K2099"/>
      <c r="L2099"/>
      <c r="M2099"/>
      <c r="O2099"/>
      <c r="P2099"/>
      <c r="Q2099"/>
      <c r="R2099"/>
      <c r="S2099"/>
      <c r="T2099"/>
    </row>
    <row r="2100" spans="8:20" ht="14.5" x14ac:dyDescent="0.35">
      <c r="H2100"/>
      <c r="I2100"/>
      <c r="J2100"/>
      <c r="K2100"/>
      <c r="L2100"/>
      <c r="M2100"/>
      <c r="O2100"/>
      <c r="P2100"/>
      <c r="Q2100"/>
      <c r="R2100"/>
      <c r="S2100"/>
      <c r="T2100"/>
    </row>
    <row r="2101" spans="8:20" ht="14.5" x14ac:dyDescent="0.35">
      <c r="H2101"/>
      <c r="I2101"/>
      <c r="J2101"/>
      <c r="K2101"/>
      <c r="L2101"/>
      <c r="M2101"/>
      <c r="O2101"/>
      <c r="P2101"/>
      <c r="Q2101"/>
      <c r="R2101"/>
      <c r="S2101"/>
      <c r="T2101"/>
    </row>
    <row r="2102" spans="8:20" ht="14.5" x14ac:dyDescent="0.35">
      <c r="H2102"/>
      <c r="I2102"/>
      <c r="J2102"/>
      <c r="K2102"/>
      <c r="L2102"/>
      <c r="M2102"/>
      <c r="O2102"/>
      <c r="P2102"/>
      <c r="Q2102"/>
      <c r="R2102"/>
      <c r="S2102"/>
      <c r="T2102"/>
    </row>
    <row r="2103" spans="8:20" ht="14.5" x14ac:dyDescent="0.35">
      <c r="H2103"/>
      <c r="I2103"/>
      <c r="J2103"/>
      <c r="K2103"/>
      <c r="L2103"/>
      <c r="M2103"/>
      <c r="O2103"/>
      <c r="P2103"/>
      <c r="Q2103"/>
      <c r="R2103"/>
      <c r="S2103"/>
      <c r="T2103"/>
    </row>
    <row r="2104" spans="8:20" ht="14.5" x14ac:dyDescent="0.35">
      <c r="H2104"/>
      <c r="I2104"/>
      <c r="J2104"/>
      <c r="K2104"/>
      <c r="L2104"/>
      <c r="M2104"/>
      <c r="O2104"/>
      <c r="P2104"/>
      <c r="Q2104"/>
      <c r="R2104"/>
      <c r="S2104"/>
      <c r="T2104"/>
    </row>
    <row r="2105" spans="8:20" ht="14.5" x14ac:dyDescent="0.35">
      <c r="H2105"/>
      <c r="I2105"/>
      <c r="J2105"/>
      <c r="K2105"/>
      <c r="L2105"/>
      <c r="M2105"/>
      <c r="O2105"/>
      <c r="P2105"/>
      <c r="Q2105"/>
      <c r="R2105"/>
      <c r="S2105"/>
      <c r="T2105"/>
    </row>
    <row r="2106" spans="8:20" ht="14.5" x14ac:dyDescent="0.35">
      <c r="H2106"/>
      <c r="I2106"/>
      <c r="J2106"/>
      <c r="K2106"/>
      <c r="L2106"/>
      <c r="M2106"/>
      <c r="O2106"/>
      <c r="P2106"/>
      <c r="Q2106"/>
      <c r="R2106"/>
      <c r="S2106"/>
      <c r="T2106"/>
    </row>
    <row r="2107" spans="8:20" ht="14.5" x14ac:dyDescent="0.35">
      <c r="H2107"/>
      <c r="I2107"/>
      <c r="J2107"/>
      <c r="K2107"/>
      <c r="L2107"/>
      <c r="M2107"/>
      <c r="O2107"/>
      <c r="P2107"/>
      <c r="Q2107"/>
      <c r="R2107"/>
      <c r="S2107"/>
      <c r="T2107"/>
    </row>
    <row r="2108" spans="8:20" ht="14.5" x14ac:dyDescent="0.35">
      <c r="H2108"/>
      <c r="I2108"/>
      <c r="J2108"/>
      <c r="K2108"/>
      <c r="L2108"/>
      <c r="M2108"/>
      <c r="O2108"/>
      <c r="P2108"/>
      <c r="Q2108"/>
      <c r="R2108"/>
      <c r="S2108"/>
      <c r="T2108"/>
    </row>
    <row r="2109" spans="8:20" ht="14.5" x14ac:dyDescent="0.35">
      <c r="H2109"/>
      <c r="I2109"/>
      <c r="J2109"/>
      <c r="K2109"/>
      <c r="L2109"/>
      <c r="M2109"/>
      <c r="O2109"/>
      <c r="P2109"/>
      <c r="Q2109"/>
      <c r="R2109"/>
      <c r="S2109"/>
      <c r="T2109"/>
    </row>
    <row r="2110" spans="8:20" ht="14.5" x14ac:dyDescent="0.35">
      <c r="H2110"/>
      <c r="I2110"/>
      <c r="J2110"/>
      <c r="K2110"/>
      <c r="L2110"/>
      <c r="M2110"/>
      <c r="O2110"/>
      <c r="P2110"/>
      <c r="Q2110"/>
      <c r="R2110"/>
      <c r="S2110"/>
      <c r="T2110"/>
    </row>
    <row r="2111" spans="8:20" ht="14.5" x14ac:dyDescent="0.35">
      <c r="H2111"/>
      <c r="I2111"/>
      <c r="J2111"/>
      <c r="K2111"/>
      <c r="L2111"/>
      <c r="M2111"/>
      <c r="O2111"/>
      <c r="P2111"/>
      <c r="Q2111"/>
      <c r="R2111"/>
      <c r="S2111"/>
      <c r="T2111"/>
    </row>
    <row r="2112" spans="8:20" ht="14.5" x14ac:dyDescent="0.35">
      <c r="H2112"/>
      <c r="I2112"/>
      <c r="J2112"/>
      <c r="K2112"/>
      <c r="L2112"/>
      <c r="M2112"/>
      <c r="O2112"/>
      <c r="P2112"/>
      <c r="Q2112"/>
      <c r="R2112"/>
      <c r="S2112"/>
      <c r="T2112"/>
    </row>
    <row r="2113" spans="8:20" ht="14.5" x14ac:dyDescent="0.35">
      <c r="H2113"/>
      <c r="I2113"/>
      <c r="J2113"/>
      <c r="K2113"/>
      <c r="L2113"/>
      <c r="M2113"/>
      <c r="O2113"/>
      <c r="P2113"/>
      <c r="Q2113"/>
      <c r="R2113"/>
      <c r="S2113"/>
      <c r="T2113"/>
    </row>
    <row r="2114" spans="8:20" ht="14.5" x14ac:dyDescent="0.35">
      <c r="H2114"/>
      <c r="I2114"/>
      <c r="J2114"/>
      <c r="K2114"/>
      <c r="L2114"/>
      <c r="M2114"/>
      <c r="O2114"/>
      <c r="P2114"/>
      <c r="Q2114"/>
      <c r="R2114"/>
      <c r="S2114"/>
      <c r="T2114"/>
    </row>
    <row r="2115" spans="8:20" ht="14.5" x14ac:dyDescent="0.35">
      <c r="H2115"/>
      <c r="I2115"/>
      <c r="J2115"/>
      <c r="K2115"/>
      <c r="L2115"/>
      <c r="M2115"/>
      <c r="O2115"/>
      <c r="P2115"/>
      <c r="Q2115"/>
      <c r="R2115"/>
      <c r="S2115"/>
      <c r="T2115"/>
    </row>
    <row r="2116" spans="8:20" ht="14.5" x14ac:dyDescent="0.35">
      <c r="H2116"/>
      <c r="I2116"/>
      <c r="J2116"/>
      <c r="K2116"/>
      <c r="L2116"/>
      <c r="M2116"/>
      <c r="O2116"/>
      <c r="P2116"/>
      <c r="Q2116"/>
      <c r="R2116"/>
      <c r="S2116"/>
      <c r="T2116"/>
    </row>
    <row r="2117" spans="8:20" ht="14.5" x14ac:dyDescent="0.35">
      <c r="H2117"/>
      <c r="I2117"/>
      <c r="J2117"/>
      <c r="K2117"/>
      <c r="L2117"/>
      <c r="M2117"/>
      <c r="O2117"/>
      <c r="P2117"/>
      <c r="Q2117"/>
      <c r="R2117"/>
      <c r="S2117"/>
      <c r="T2117"/>
    </row>
    <row r="2118" spans="8:20" ht="14.5" x14ac:dyDescent="0.35">
      <c r="H2118"/>
      <c r="I2118"/>
      <c r="J2118"/>
      <c r="K2118"/>
      <c r="L2118"/>
      <c r="M2118"/>
      <c r="O2118"/>
      <c r="P2118"/>
      <c r="Q2118"/>
      <c r="R2118"/>
      <c r="S2118"/>
      <c r="T2118"/>
    </row>
    <row r="2119" spans="8:20" ht="14.5" x14ac:dyDescent="0.35">
      <c r="H2119"/>
      <c r="I2119"/>
      <c r="J2119"/>
      <c r="K2119"/>
      <c r="L2119"/>
      <c r="M2119"/>
      <c r="O2119"/>
      <c r="P2119"/>
      <c r="Q2119"/>
      <c r="R2119"/>
      <c r="S2119"/>
      <c r="T2119"/>
    </row>
    <row r="2120" spans="8:20" ht="14.5" x14ac:dyDescent="0.35">
      <c r="H2120"/>
      <c r="I2120"/>
      <c r="J2120"/>
      <c r="K2120"/>
      <c r="L2120"/>
      <c r="M2120"/>
      <c r="O2120"/>
      <c r="P2120"/>
      <c r="Q2120"/>
      <c r="R2120"/>
      <c r="S2120"/>
      <c r="T2120"/>
    </row>
    <row r="2121" spans="8:20" ht="14.5" x14ac:dyDescent="0.35">
      <c r="H2121"/>
      <c r="I2121"/>
      <c r="J2121"/>
      <c r="K2121"/>
      <c r="L2121"/>
      <c r="M2121"/>
      <c r="O2121"/>
      <c r="P2121"/>
      <c r="Q2121"/>
      <c r="R2121"/>
      <c r="S2121"/>
      <c r="T2121"/>
    </row>
    <row r="2122" spans="8:20" ht="14.5" x14ac:dyDescent="0.35">
      <c r="H2122"/>
      <c r="I2122"/>
      <c r="J2122"/>
      <c r="K2122"/>
      <c r="L2122"/>
      <c r="M2122"/>
      <c r="O2122"/>
      <c r="P2122"/>
      <c r="Q2122"/>
      <c r="R2122"/>
      <c r="S2122"/>
      <c r="T2122"/>
    </row>
    <row r="2123" spans="8:20" ht="14.5" x14ac:dyDescent="0.35">
      <c r="H2123"/>
      <c r="I2123"/>
      <c r="J2123"/>
      <c r="K2123"/>
      <c r="L2123"/>
      <c r="M2123"/>
      <c r="O2123"/>
      <c r="P2123"/>
      <c r="Q2123"/>
      <c r="R2123"/>
      <c r="S2123"/>
      <c r="T2123"/>
    </row>
    <row r="2124" spans="8:20" ht="14.5" x14ac:dyDescent="0.35">
      <c r="H2124"/>
      <c r="I2124"/>
      <c r="J2124"/>
      <c r="K2124"/>
      <c r="L2124"/>
      <c r="M2124"/>
      <c r="O2124"/>
      <c r="P2124"/>
      <c r="Q2124"/>
      <c r="R2124"/>
      <c r="S2124"/>
      <c r="T2124"/>
    </row>
    <row r="2125" spans="8:20" ht="14.5" x14ac:dyDescent="0.35">
      <c r="H2125"/>
      <c r="I2125"/>
      <c r="J2125"/>
      <c r="K2125"/>
      <c r="L2125"/>
      <c r="M2125"/>
      <c r="O2125"/>
      <c r="P2125"/>
      <c r="Q2125"/>
      <c r="R2125"/>
      <c r="S2125"/>
      <c r="T2125"/>
    </row>
    <row r="2126" spans="8:20" ht="14.5" x14ac:dyDescent="0.35">
      <c r="H2126"/>
      <c r="I2126"/>
      <c r="J2126"/>
      <c r="K2126"/>
      <c r="L2126"/>
      <c r="M2126"/>
      <c r="O2126"/>
      <c r="P2126"/>
      <c r="Q2126"/>
      <c r="R2126"/>
      <c r="S2126"/>
      <c r="T2126"/>
    </row>
    <row r="2127" spans="8:20" ht="14.5" x14ac:dyDescent="0.35">
      <c r="H2127"/>
      <c r="I2127"/>
      <c r="J2127"/>
      <c r="K2127"/>
      <c r="L2127"/>
      <c r="M2127"/>
      <c r="O2127"/>
      <c r="P2127"/>
      <c r="Q2127"/>
      <c r="R2127"/>
      <c r="S2127"/>
      <c r="T2127"/>
    </row>
    <row r="2128" spans="8:20" ht="14.5" x14ac:dyDescent="0.35">
      <c r="H2128"/>
      <c r="I2128"/>
      <c r="J2128"/>
      <c r="K2128"/>
      <c r="L2128"/>
      <c r="M2128"/>
      <c r="O2128"/>
      <c r="P2128"/>
      <c r="Q2128"/>
      <c r="R2128"/>
      <c r="S2128"/>
      <c r="T2128"/>
    </row>
    <row r="2129" spans="8:20" ht="14.5" x14ac:dyDescent="0.35">
      <c r="H2129"/>
      <c r="I2129"/>
      <c r="J2129"/>
      <c r="K2129"/>
      <c r="L2129"/>
      <c r="M2129"/>
      <c r="O2129"/>
      <c r="P2129"/>
      <c r="Q2129"/>
      <c r="R2129"/>
      <c r="S2129"/>
      <c r="T2129"/>
    </row>
    <row r="2130" spans="8:20" ht="14.5" x14ac:dyDescent="0.35">
      <c r="H2130"/>
      <c r="I2130"/>
      <c r="J2130"/>
      <c r="K2130"/>
      <c r="L2130"/>
      <c r="M2130"/>
      <c r="O2130"/>
      <c r="P2130"/>
      <c r="Q2130"/>
      <c r="R2130"/>
      <c r="S2130"/>
      <c r="T2130"/>
    </row>
    <row r="2131" spans="8:20" ht="14.5" x14ac:dyDescent="0.35">
      <c r="H2131"/>
      <c r="I2131"/>
      <c r="J2131"/>
      <c r="K2131"/>
      <c r="L2131"/>
      <c r="M2131"/>
      <c r="O2131"/>
      <c r="P2131"/>
      <c r="Q2131"/>
      <c r="R2131"/>
      <c r="S2131"/>
      <c r="T2131"/>
    </row>
    <row r="2132" spans="8:20" ht="14.5" x14ac:dyDescent="0.35">
      <c r="H2132"/>
      <c r="I2132"/>
      <c r="J2132"/>
      <c r="K2132"/>
      <c r="L2132"/>
      <c r="M2132"/>
      <c r="O2132"/>
      <c r="P2132"/>
      <c r="Q2132"/>
      <c r="R2132"/>
      <c r="S2132"/>
      <c r="T2132"/>
    </row>
    <row r="2133" spans="8:20" ht="14.5" x14ac:dyDescent="0.35">
      <c r="H2133"/>
      <c r="I2133"/>
      <c r="J2133"/>
      <c r="K2133"/>
      <c r="L2133"/>
      <c r="M2133"/>
      <c r="O2133"/>
      <c r="P2133"/>
      <c r="Q2133"/>
      <c r="R2133"/>
      <c r="S2133"/>
      <c r="T2133"/>
    </row>
    <row r="2134" spans="8:20" ht="14.5" x14ac:dyDescent="0.35">
      <c r="H2134"/>
      <c r="I2134"/>
      <c r="J2134"/>
      <c r="K2134"/>
      <c r="L2134"/>
      <c r="M2134"/>
      <c r="O2134"/>
      <c r="P2134"/>
      <c r="Q2134"/>
      <c r="R2134"/>
      <c r="S2134"/>
      <c r="T2134"/>
    </row>
    <row r="2135" spans="8:20" ht="14.5" x14ac:dyDescent="0.35">
      <c r="H2135"/>
      <c r="I2135"/>
      <c r="J2135"/>
      <c r="K2135"/>
      <c r="L2135"/>
      <c r="M2135"/>
      <c r="O2135"/>
      <c r="P2135"/>
      <c r="Q2135"/>
      <c r="R2135"/>
      <c r="S2135"/>
      <c r="T2135"/>
    </row>
    <row r="2136" spans="8:20" ht="14.5" x14ac:dyDescent="0.35">
      <c r="H2136"/>
      <c r="I2136"/>
      <c r="J2136"/>
      <c r="K2136"/>
      <c r="L2136"/>
      <c r="M2136"/>
      <c r="O2136"/>
      <c r="P2136"/>
      <c r="Q2136"/>
      <c r="R2136"/>
      <c r="S2136"/>
      <c r="T2136"/>
    </row>
    <row r="2137" spans="8:20" ht="14.5" x14ac:dyDescent="0.35">
      <c r="H2137"/>
      <c r="I2137"/>
      <c r="J2137"/>
      <c r="K2137"/>
      <c r="L2137"/>
      <c r="M2137"/>
      <c r="O2137"/>
      <c r="P2137"/>
      <c r="Q2137"/>
      <c r="R2137"/>
      <c r="S2137"/>
      <c r="T2137"/>
    </row>
    <row r="2138" spans="8:20" ht="14.5" x14ac:dyDescent="0.35">
      <c r="H2138"/>
      <c r="I2138"/>
      <c r="J2138"/>
      <c r="K2138"/>
      <c r="L2138"/>
      <c r="M2138"/>
      <c r="O2138"/>
      <c r="P2138"/>
      <c r="Q2138"/>
      <c r="R2138"/>
      <c r="S2138"/>
      <c r="T2138"/>
    </row>
    <row r="2139" spans="8:20" ht="14.5" x14ac:dyDescent="0.35">
      <c r="H2139"/>
      <c r="I2139"/>
      <c r="J2139"/>
      <c r="K2139"/>
      <c r="L2139"/>
      <c r="M2139"/>
      <c r="O2139"/>
      <c r="P2139"/>
      <c r="Q2139"/>
      <c r="R2139"/>
      <c r="S2139"/>
      <c r="T2139"/>
    </row>
    <row r="2140" spans="8:20" ht="14.5" x14ac:dyDescent="0.35">
      <c r="H2140"/>
      <c r="I2140"/>
      <c r="J2140"/>
      <c r="K2140"/>
      <c r="L2140"/>
      <c r="M2140"/>
      <c r="O2140"/>
      <c r="P2140"/>
      <c r="Q2140"/>
      <c r="R2140"/>
      <c r="S2140"/>
      <c r="T2140"/>
    </row>
    <row r="2141" spans="8:20" ht="14.5" x14ac:dyDescent="0.35">
      <c r="H2141"/>
      <c r="I2141"/>
      <c r="J2141"/>
      <c r="K2141"/>
      <c r="L2141"/>
      <c r="M2141"/>
      <c r="O2141"/>
      <c r="P2141"/>
      <c r="Q2141"/>
      <c r="R2141"/>
      <c r="S2141"/>
      <c r="T2141"/>
    </row>
    <row r="2142" spans="8:20" ht="14.5" x14ac:dyDescent="0.35">
      <c r="H2142"/>
      <c r="I2142"/>
      <c r="J2142"/>
      <c r="K2142"/>
      <c r="L2142"/>
      <c r="M2142"/>
      <c r="O2142"/>
      <c r="P2142"/>
      <c r="Q2142"/>
      <c r="R2142"/>
      <c r="S2142"/>
      <c r="T2142"/>
    </row>
    <row r="2143" spans="8:20" ht="14.5" x14ac:dyDescent="0.35">
      <c r="H2143"/>
      <c r="I2143"/>
      <c r="J2143"/>
      <c r="K2143"/>
      <c r="L2143"/>
      <c r="M2143"/>
      <c r="O2143"/>
      <c r="P2143"/>
      <c r="Q2143"/>
      <c r="R2143"/>
      <c r="S2143"/>
      <c r="T2143"/>
    </row>
    <row r="2144" spans="8:20" ht="14.5" x14ac:dyDescent="0.35">
      <c r="H2144"/>
      <c r="I2144"/>
      <c r="J2144"/>
      <c r="K2144"/>
      <c r="L2144"/>
      <c r="M2144"/>
      <c r="O2144"/>
      <c r="P2144"/>
      <c r="Q2144"/>
      <c r="R2144"/>
      <c r="S2144"/>
      <c r="T2144"/>
    </row>
    <row r="2145" spans="8:20" ht="14.5" x14ac:dyDescent="0.35">
      <c r="H2145"/>
      <c r="I2145"/>
      <c r="J2145"/>
      <c r="K2145"/>
      <c r="L2145"/>
      <c r="M2145"/>
      <c r="O2145"/>
      <c r="P2145"/>
      <c r="Q2145"/>
      <c r="R2145"/>
      <c r="S2145"/>
      <c r="T2145"/>
    </row>
    <row r="2146" spans="8:20" ht="14.5" x14ac:dyDescent="0.35">
      <c r="H2146"/>
      <c r="I2146"/>
      <c r="J2146"/>
      <c r="K2146"/>
      <c r="L2146"/>
      <c r="M2146"/>
      <c r="O2146"/>
      <c r="P2146"/>
      <c r="Q2146"/>
      <c r="R2146"/>
      <c r="S2146"/>
      <c r="T2146"/>
    </row>
    <row r="2147" spans="8:20" ht="14.5" x14ac:dyDescent="0.35">
      <c r="H2147"/>
      <c r="I2147"/>
      <c r="J2147"/>
      <c r="K2147"/>
      <c r="L2147"/>
      <c r="M2147"/>
      <c r="O2147"/>
      <c r="P2147"/>
      <c r="Q2147"/>
      <c r="R2147"/>
      <c r="S2147"/>
      <c r="T2147"/>
    </row>
    <row r="2148" spans="8:20" ht="14.5" x14ac:dyDescent="0.35">
      <c r="H2148"/>
      <c r="I2148"/>
      <c r="J2148"/>
      <c r="K2148"/>
      <c r="L2148"/>
      <c r="M2148"/>
      <c r="O2148"/>
      <c r="P2148"/>
      <c r="Q2148"/>
      <c r="R2148"/>
      <c r="S2148"/>
      <c r="T2148"/>
    </row>
    <row r="2149" spans="8:20" ht="14.5" x14ac:dyDescent="0.35">
      <c r="H2149"/>
      <c r="I2149"/>
      <c r="J2149"/>
      <c r="K2149"/>
      <c r="L2149"/>
      <c r="M2149"/>
      <c r="O2149"/>
      <c r="P2149"/>
      <c r="Q2149"/>
      <c r="R2149"/>
      <c r="S2149"/>
      <c r="T2149"/>
    </row>
    <row r="2150" spans="8:20" ht="14.5" x14ac:dyDescent="0.35">
      <c r="H2150"/>
      <c r="I2150"/>
      <c r="J2150"/>
      <c r="K2150"/>
      <c r="L2150"/>
      <c r="M2150"/>
      <c r="O2150"/>
      <c r="P2150"/>
      <c r="Q2150"/>
      <c r="R2150"/>
      <c r="S2150"/>
      <c r="T2150"/>
    </row>
    <row r="2151" spans="8:20" ht="14.5" x14ac:dyDescent="0.35">
      <c r="H2151"/>
      <c r="I2151"/>
      <c r="J2151"/>
      <c r="K2151"/>
      <c r="L2151"/>
      <c r="M2151"/>
      <c r="O2151"/>
      <c r="P2151"/>
      <c r="Q2151"/>
      <c r="R2151"/>
      <c r="S2151"/>
      <c r="T2151"/>
    </row>
    <row r="2152" spans="8:20" ht="14.5" x14ac:dyDescent="0.35">
      <c r="H2152"/>
      <c r="I2152"/>
      <c r="J2152"/>
      <c r="K2152"/>
      <c r="L2152"/>
      <c r="M2152"/>
      <c r="O2152"/>
      <c r="P2152"/>
      <c r="Q2152"/>
      <c r="R2152"/>
      <c r="S2152"/>
      <c r="T2152"/>
    </row>
    <row r="2153" spans="8:20" ht="14.5" x14ac:dyDescent="0.35">
      <c r="H2153"/>
      <c r="I2153"/>
      <c r="J2153"/>
      <c r="K2153"/>
      <c r="L2153"/>
      <c r="M2153"/>
      <c r="O2153"/>
      <c r="P2153"/>
      <c r="Q2153"/>
      <c r="R2153"/>
      <c r="S2153"/>
      <c r="T2153"/>
    </row>
    <row r="2154" spans="8:20" ht="14.5" x14ac:dyDescent="0.35">
      <c r="H2154"/>
      <c r="I2154"/>
      <c r="J2154"/>
      <c r="K2154"/>
      <c r="L2154"/>
      <c r="M2154"/>
      <c r="O2154"/>
      <c r="P2154"/>
      <c r="Q2154"/>
      <c r="R2154"/>
      <c r="S2154"/>
      <c r="T2154"/>
    </row>
    <row r="2155" spans="8:20" ht="14.5" x14ac:dyDescent="0.35">
      <c r="H2155"/>
      <c r="I2155"/>
      <c r="J2155"/>
      <c r="K2155"/>
      <c r="L2155"/>
      <c r="M2155"/>
      <c r="O2155"/>
      <c r="P2155"/>
      <c r="Q2155"/>
      <c r="R2155"/>
      <c r="S2155"/>
      <c r="T2155"/>
    </row>
    <row r="2156" spans="8:20" ht="14.5" x14ac:dyDescent="0.35">
      <c r="H2156"/>
      <c r="I2156"/>
      <c r="J2156"/>
      <c r="K2156"/>
      <c r="L2156"/>
      <c r="M2156"/>
      <c r="O2156"/>
      <c r="P2156"/>
      <c r="Q2156"/>
      <c r="R2156"/>
      <c r="S2156"/>
      <c r="T2156"/>
    </row>
    <row r="2157" spans="8:20" ht="14.5" x14ac:dyDescent="0.35">
      <c r="H2157"/>
      <c r="I2157"/>
      <c r="J2157"/>
      <c r="K2157"/>
      <c r="L2157"/>
      <c r="M2157"/>
      <c r="O2157"/>
      <c r="P2157"/>
      <c r="Q2157"/>
      <c r="R2157"/>
      <c r="S2157"/>
      <c r="T2157"/>
    </row>
    <row r="2158" spans="8:20" ht="14.5" x14ac:dyDescent="0.35">
      <c r="H2158"/>
      <c r="I2158"/>
      <c r="J2158"/>
      <c r="K2158"/>
      <c r="L2158"/>
      <c r="M2158"/>
      <c r="O2158"/>
      <c r="P2158"/>
      <c r="Q2158"/>
      <c r="R2158"/>
      <c r="S2158"/>
      <c r="T2158"/>
    </row>
    <row r="2159" spans="8:20" ht="14.5" x14ac:dyDescent="0.35">
      <c r="H2159"/>
      <c r="I2159"/>
      <c r="J2159"/>
      <c r="K2159"/>
      <c r="L2159"/>
      <c r="M2159"/>
      <c r="O2159"/>
      <c r="P2159"/>
      <c r="Q2159"/>
      <c r="R2159"/>
      <c r="S2159"/>
      <c r="T2159"/>
    </row>
    <row r="2160" spans="8:20" ht="14.5" x14ac:dyDescent="0.35">
      <c r="H2160"/>
      <c r="I2160"/>
      <c r="J2160"/>
      <c r="K2160"/>
      <c r="L2160"/>
      <c r="M2160"/>
      <c r="O2160"/>
      <c r="P2160"/>
      <c r="Q2160"/>
      <c r="R2160"/>
      <c r="S2160"/>
      <c r="T2160"/>
    </row>
    <row r="2161" spans="8:20" ht="14.5" x14ac:dyDescent="0.35">
      <c r="H2161"/>
      <c r="I2161"/>
      <c r="J2161"/>
      <c r="K2161"/>
      <c r="L2161"/>
      <c r="M2161"/>
      <c r="O2161"/>
      <c r="P2161"/>
      <c r="Q2161"/>
      <c r="R2161"/>
      <c r="S2161"/>
      <c r="T2161"/>
    </row>
    <row r="2162" spans="8:20" ht="14.5" x14ac:dyDescent="0.35">
      <c r="H2162"/>
      <c r="I2162"/>
      <c r="J2162"/>
      <c r="K2162"/>
      <c r="L2162"/>
      <c r="M2162"/>
      <c r="O2162"/>
      <c r="P2162"/>
      <c r="Q2162"/>
      <c r="R2162"/>
      <c r="S2162"/>
      <c r="T2162"/>
    </row>
    <row r="2163" spans="8:20" ht="14.5" x14ac:dyDescent="0.35">
      <c r="H2163"/>
      <c r="I2163"/>
      <c r="J2163"/>
      <c r="K2163"/>
      <c r="L2163"/>
      <c r="M2163"/>
      <c r="O2163"/>
      <c r="P2163"/>
      <c r="Q2163"/>
      <c r="R2163"/>
      <c r="S2163"/>
      <c r="T2163"/>
    </row>
    <row r="2164" spans="8:20" ht="14.5" x14ac:dyDescent="0.35">
      <c r="H2164"/>
      <c r="I2164"/>
      <c r="J2164"/>
      <c r="K2164"/>
      <c r="L2164"/>
      <c r="M2164"/>
      <c r="O2164"/>
      <c r="P2164"/>
      <c r="Q2164"/>
      <c r="R2164"/>
      <c r="S2164"/>
      <c r="T2164"/>
    </row>
    <row r="2165" spans="8:20" ht="14.5" x14ac:dyDescent="0.35">
      <c r="H2165"/>
      <c r="I2165"/>
      <c r="J2165"/>
      <c r="K2165"/>
      <c r="L2165"/>
      <c r="M2165"/>
      <c r="O2165"/>
      <c r="P2165"/>
      <c r="Q2165"/>
      <c r="R2165"/>
      <c r="S2165"/>
      <c r="T2165"/>
    </row>
    <row r="2166" spans="8:20" ht="14.5" x14ac:dyDescent="0.35">
      <c r="H2166"/>
      <c r="I2166"/>
      <c r="J2166"/>
      <c r="K2166"/>
      <c r="L2166"/>
      <c r="M2166"/>
      <c r="O2166"/>
      <c r="P2166"/>
      <c r="Q2166"/>
      <c r="R2166"/>
      <c r="S2166"/>
      <c r="T2166"/>
    </row>
    <row r="2167" spans="8:20" ht="14.5" x14ac:dyDescent="0.35">
      <c r="H2167"/>
      <c r="I2167"/>
      <c r="J2167"/>
      <c r="K2167"/>
      <c r="L2167"/>
      <c r="M2167"/>
      <c r="O2167"/>
      <c r="P2167"/>
      <c r="Q2167"/>
      <c r="R2167"/>
      <c r="S2167"/>
      <c r="T2167"/>
    </row>
    <row r="2168" spans="8:20" ht="14.5" x14ac:dyDescent="0.35">
      <c r="H2168"/>
      <c r="I2168"/>
      <c r="J2168"/>
      <c r="K2168"/>
      <c r="L2168"/>
      <c r="M2168"/>
      <c r="O2168"/>
      <c r="P2168"/>
      <c r="Q2168"/>
      <c r="R2168"/>
      <c r="S2168"/>
      <c r="T2168"/>
    </row>
    <row r="2169" spans="8:20" ht="14.5" x14ac:dyDescent="0.35">
      <c r="H2169"/>
      <c r="I2169"/>
      <c r="J2169"/>
      <c r="K2169"/>
      <c r="L2169"/>
      <c r="M2169"/>
      <c r="O2169"/>
      <c r="P2169"/>
      <c r="Q2169"/>
      <c r="R2169"/>
      <c r="S2169"/>
      <c r="T2169"/>
    </row>
    <row r="2170" spans="8:20" ht="14.5" x14ac:dyDescent="0.35">
      <c r="H2170"/>
      <c r="I2170"/>
      <c r="J2170"/>
      <c r="K2170"/>
      <c r="L2170"/>
      <c r="M2170"/>
      <c r="O2170"/>
      <c r="P2170"/>
      <c r="Q2170"/>
      <c r="R2170"/>
      <c r="S2170"/>
      <c r="T2170"/>
    </row>
    <row r="2171" spans="8:20" ht="14.5" x14ac:dyDescent="0.35">
      <c r="H2171"/>
      <c r="I2171"/>
      <c r="J2171"/>
      <c r="K2171"/>
      <c r="L2171"/>
      <c r="M2171"/>
      <c r="O2171"/>
      <c r="P2171"/>
      <c r="Q2171"/>
      <c r="R2171"/>
      <c r="S2171"/>
      <c r="T2171"/>
    </row>
    <row r="2172" spans="8:20" ht="14.5" x14ac:dyDescent="0.35">
      <c r="H2172"/>
      <c r="I2172"/>
      <c r="J2172"/>
      <c r="K2172"/>
      <c r="L2172"/>
      <c r="M2172"/>
      <c r="O2172"/>
      <c r="P2172"/>
      <c r="Q2172"/>
      <c r="R2172"/>
      <c r="S2172"/>
      <c r="T2172"/>
    </row>
    <row r="2173" spans="8:20" ht="14.5" x14ac:dyDescent="0.35">
      <c r="H2173"/>
      <c r="I2173"/>
      <c r="J2173"/>
      <c r="K2173"/>
      <c r="L2173"/>
      <c r="M2173"/>
      <c r="O2173"/>
      <c r="P2173"/>
      <c r="Q2173"/>
      <c r="R2173"/>
      <c r="S2173"/>
      <c r="T2173"/>
    </row>
    <row r="2174" spans="8:20" ht="14.5" x14ac:dyDescent="0.35">
      <c r="H2174"/>
      <c r="I2174"/>
      <c r="J2174"/>
      <c r="K2174"/>
      <c r="L2174"/>
      <c r="M2174"/>
      <c r="O2174"/>
      <c r="P2174"/>
      <c r="Q2174"/>
      <c r="R2174"/>
      <c r="S2174"/>
      <c r="T2174"/>
    </row>
    <row r="2175" spans="8:20" ht="14.5" x14ac:dyDescent="0.35">
      <c r="H2175"/>
      <c r="I2175"/>
      <c r="J2175"/>
      <c r="K2175"/>
      <c r="L2175"/>
      <c r="M2175"/>
      <c r="O2175"/>
      <c r="P2175"/>
      <c r="Q2175"/>
      <c r="R2175"/>
      <c r="S2175"/>
      <c r="T2175"/>
    </row>
    <row r="2176" spans="8:20" ht="14.5" x14ac:dyDescent="0.35">
      <c r="H2176"/>
      <c r="I2176"/>
      <c r="J2176"/>
      <c r="K2176"/>
      <c r="L2176"/>
      <c r="M2176"/>
      <c r="O2176"/>
      <c r="P2176"/>
      <c r="Q2176"/>
      <c r="R2176"/>
      <c r="S2176"/>
      <c r="T2176"/>
    </row>
    <row r="2177" spans="8:20" ht="14.5" x14ac:dyDescent="0.35">
      <c r="H2177"/>
      <c r="I2177"/>
      <c r="J2177"/>
      <c r="K2177"/>
      <c r="L2177"/>
      <c r="M2177"/>
      <c r="O2177"/>
      <c r="P2177"/>
      <c r="Q2177"/>
      <c r="R2177"/>
      <c r="S2177"/>
      <c r="T2177"/>
    </row>
    <row r="2178" spans="8:20" ht="14.5" x14ac:dyDescent="0.35">
      <c r="H2178"/>
      <c r="I2178"/>
      <c r="J2178"/>
      <c r="K2178"/>
      <c r="L2178"/>
      <c r="M2178"/>
      <c r="O2178"/>
      <c r="P2178"/>
      <c r="Q2178"/>
      <c r="R2178"/>
      <c r="S2178"/>
      <c r="T2178"/>
    </row>
    <row r="2179" spans="8:20" ht="14.5" x14ac:dyDescent="0.35">
      <c r="H2179"/>
      <c r="I2179"/>
      <c r="J2179"/>
      <c r="K2179"/>
      <c r="L2179"/>
      <c r="M2179"/>
      <c r="O2179"/>
      <c r="P2179"/>
      <c r="Q2179"/>
      <c r="R2179"/>
      <c r="S2179"/>
      <c r="T2179"/>
    </row>
    <row r="2180" spans="8:20" ht="14.5" x14ac:dyDescent="0.35">
      <c r="H2180"/>
      <c r="I2180"/>
      <c r="J2180"/>
      <c r="K2180"/>
      <c r="L2180"/>
      <c r="M2180"/>
      <c r="O2180"/>
      <c r="P2180"/>
      <c r="Q2180"/>
      <c r="R2180"/>
      <c r="S2180"/>
      <c r="T2180"/>
    </row>
    <row r="2181" spans="8:20" ht="14.5" x14ac:dyDescent="0.35">
      <c r="H2181"/>
      <c r="I2181"/>
      <c r="J2181"/>
      <c r="K2181"/>
      <c r="L2181"/>
      <c r="M2181"/>
      <c r="O2181"/>
      <c r="P2181"/>
      <c r="Q2181"/>
      <c r="R2181"/>
      <c r="S2181"/>
      <c r="T2181"/>
    </row>
    <row r="2182" spans="8:20" ht="14.5" x14ac:dyDescent="0.35">
      <c r="H2182"/>
      <c r="I2182"/>
      <c r="J2182"/>
      <c r="K2182"/>
      <c r="L2182"/>
      <c r="M2182"/>
      <c r="O2182"/>
      <c r="P2182"/>
      <c r="Q2182"/>
      <c r="R2182"/>
      <c r="S2182"/>
      <c r="T2182"/>
    </row>
    <row r="2183" spans="8:20" ht="14.5" x14ac:dyDescent="0.35">
      <c r="H2183"/>
      <c r="I2183"/>
      <c r="J2183"/>
      <c r="K2183"/>
      <c r="L2183"/>
      <c r="M2183"/>
      <c r="O2183"/>
      <c r="P2183"/>
      <c r="Q2183"/>
      <c r="R2183"/>
      <c r="S2183"/>
      <c r="T2183"/>
    </row>
    <row r="2184" spans="8:20" ht="14.5" x14ac:dyDescent="0.35">
      <c r="H2184"/>
      <c r="I2184"/>
      <c r="J2184"/>
      <c r="K2184"/>
      <c r="L2184"/>
      <c r="M2184"/>
      <c r="O2184"/>
      <c r="P2184"/>
      <c r="Q2184"/>
      <c r="R2184"/>
      <c r="S2184"/>
      <c r="T2184"/>
    </row>
    <row r="2185" spans="8:20" ht="14.5" x14ac:dyDescent="0.35">
      <c r="H2185"/>
      <c r="I2185"/>
      <c r="J2185"/>
      <c r="K2185"/>
      <c r="L2185"/>
      <c r="M2185"/>
      <c r="O2185"/>
      <c r="P2185"/>
      <c r="Q2185"/>
      <c r="R2185"/>
      <c r="S2185"/>
      <c r="T2185"/>
    </row>
    <row r="2186" spans="8:20" ht="14.5" x14ac:dyDescent="0.35">
      <c r="H2186"/>
      <c r="I2186"/>
      <c r="J2186"/>
      <c r="K2186"/>
      <c r="L2186"/>
      <c r="M2186"/>
      <c r="O2186"/>
      <c r="P2186"/>
      <c r="Q2186"/>
      <c r="R2186"/>
      <c r="S2186"/>
      <c r="T2186"/>
    </row>
    <row r="2187" spans="8:20" ht="14.5" x14ac:dyDescent="0.35">
      <c r="H2187"/>
      <c r="I2187"/>
      <c r="J2187"/>
      <c r="K2187"/>
      <c r="L2187"/>
      <c r="M2187"/>
      <c r="O2187"/>
      <c r="P2187"/>
      <c r="Q2187"/>
      <c r="R2187"/>
      <c r="S2187"/>
      <c r="T2187"/>
    </row>
    <row r="2188" spans="8:20" ht="14.5" x14ac:dyDescent="0.35">
      <c r="H2188"/>
      <c r="I2188"/>
      <c r="J2188"/>
      <c r="K2188"/>
      <c r="L2188"/>
      <c r="M2188"/>
      <c r="O2188"/>
      <c r="P2188"/>
      <c r="Q2188"/>
      <c r="R2188"/>
      <c r="S2188"/>
      <c r="T2188"/>
    </row>
    <row r="2189" spans="8:20" ht="14.5" x14ac:dyDescent="0.35">
      <c r="H2189"/>
      <c r="I2189"/>
      <c r="J2189"/>
      <c r="K2189"/>
      <c r="L2189"/>
      <c r="M2189"/>
      <c r="O2189"/>
      <c r="P2189"/>
      <c r="Q2189"/>
      <c r="R2189"/>
      <c r="S2189"/>
      <c r="T2189"/>
    </row>
    <row r="2190" spans="8:20" ht="14.5" x14ac:dyDescent="0.35">
      <c r="H2190"/>
      <c r="I2190"/>
      <c r="J2190"/>
      <c r="K2190"/>
      <c r="L2190"/>
      <c r="M2190"/>
      <c r="O2190"/>
      <c r="P2190"/>
      <c r="Q2190"/>
      <c r="R2190"/>
      <c r="S2190"/>
      <c r="T2190"/>
    </row>
    <row r="2191" spans="8:20" ht="14.5" x14ac:dyDescent="0.35">
      <c r="H2191"/>
      <c r="I2191"/>
      <c r="J2191"/>
      <c r="K2191"/>
      <c r="L2191"/>
      <c r="M2191"/>
      <c r="O2191"/>
      <c r="P2191"/>
      <c r="Q2191"/>
      <c r="R2191"/>
      <c r="S2191"/>
      <c r="T2191"/>
    </row>
    <row r="2192" spans="8:20" ht="14.5" x14ac:dyDescent="0.35">
      <c r="H2192"/>
      <c r="I2192"/>
      <c r="J2192"/>
      <c r="K2192"/>
      <c r="L2192"/>
      <c r="M2192"/>
      <c r="O2192"/>
      <c r="P2192"/>
      <c r="Q2192"/>
      <c r="R2192"/>
      <c r="S2192"/>
      <c r="T2192"/>
    </row>
    <row r="2193" spans="8:20" ht="14.5" x14ac:dyDescent="0.35">
      <c r="H2193"/>
      <c r="I2193"/>
      <c r="J2193"/>
      <c r="K2193"/>
      <c r="L2193"/>
      <c r="M2193"/>
      <c r="O2193"/>
      <c r="P2193"/>
      <c r="Q2193"/>
      <c r="R2193"/>
      <c r="S2193"/>
      <c r="T2193"/>
    </row>
    <row r="2194" spans="8:20" ht="14.5" x14ac:dyDescent="0.35">
      <c r="H2194"/>
      <c r="I2194"/>
      <c r="J2194"/>
      <c r="K2194"/>
      <c r="L2194"/>
      <c r="M2194"/>
      <c r="O2194"/>
      <c r="P2194"/>
      <c r="Q2194"/>
      <c r="R2194"/>
      <c r="S2194"/>
      <c r="T2194"/>
    </row>
    <row r="2195" spans="8:20" ht="14.5" x14ac:dyDescent="0.35">
      <c r="H2195"/>
      <c r="I2195"/>
      <c r="J2195"/>
      <c r="K2195"/>
      <c r="L2195"/>
      <c r="M2195"/>
      <c r="O2195"/>
      <c r="P2195"/>
      <c r="Q2195"/>
      <c r="R2195"/>
      <c r="S2195"/>
      <c r="T2195"/>
    </row>
    <row r="2196" spans="8:20" ht="14.5" x14ac:dyDescent="0.35">
      <c r="H2196"/>
      <c r="I2196"/>
      <c r="J2196"/>
      <c r="K2196"/>
      <c r="L2196"/>
      <c r="M2196"/>
      <c r="O2196"/>
      <c r="P2196"/>
      <c r="Q2196"/>
      <c r="R2196"/>
      <c r="S2196"/>
      <c r="T2196"/>
    </row>
    <row r="2197" spans="8:20" ht="14.5" x14ac:dyDescent="0.35">
      <c r="H2197"/>
      <c r="I2197"/>
      <c r="J2197"/>
      <c r="K2197"/>
      <c r="L2197"/>
      <c r="M2197"/>
      <c r="O2197"/>
      <c r="P2197"/>
      <c r="Q2197"/>
      <c r="R2197"/>
      <c r="S2197"/>
      <c r="T2197"/>
    </row>
    <row r="2198" spans="8:20" ht="14.5" x14ac:dyDescent="0.35">
      <c r="H2198"/>
      <c r="I2198"/>
      <c r="J2198"/>
      <c r="K2198"/>
      <c r="L2198"/>
      <c r="M2198"/>
      <c r="O2198"/>
      <c r="P2198"/>
      <c r="Q2198"/>
      <c r="R2198"/>
      <c r="S2198"/>
      <c r="T2198"/>
    </row>
    <row r="2199" spans="8:20" ht="14.5" x14ac:dyDescent="0.35">
      <c r="H2199"/>
      <c r="I2199"/>
      <c r="J2199"/>
      <c r="K2199"/>
      <c r="L2199"/>
      <c r="M2199"/>
      <c r="O2199"/>
      <c r="P2199"/>
      <c r="Q2199"/>
      <c r="R2199"/>
      <c r="S2199"/>
      <c r="T2199"/>
    </row>
    <row r="2200" spans="8:20" ht="14.5" x14ac:dyDescent="0.35">
      <c r="H2200"/>
      <c r="I2200"/>
      <c r="J2200"/>
      <c r="K2200"/>
      <c r="L2200"/>
      <c r="M2200"/>
      <c r="O2200"/>
      <c r="P2200"/>
      <c r="Q2200"/>
      <c r="R2200"/>
      <c r="S2200"/>
      <c r="T2200"/>
    </row>
    <row r="2201" spans="8:20" ht="14.5" x14ac:dyDescent="0.35">
      <c r="H2201"/>
      <c r="I2201"/>
      <c r="J2201"/>
      <c r="K2201"/>
      <c r="L2201"/>
      <c r="M2201"/>
      <c r="O2201"/>
      <c r="P2201"/>
      <c r="Q2201"/>
      <c r="R2201"/>
      <c r="S2201"/>
      <c r="T2201"/>
    </row>
    <row r="2202" spans="8:20" ht="14.5" x14ac:dyDescent="0.35">
      <c r="H2202"/>
      <c r="I2202"/>
      <c r="J2202"/>
      <c r="K2202"/>
      <c r="L2202"/>
      <c r="M2202"/>
      <c r="O2202"/>
      <c r="P2202"/>
      <c r="Q2202"/>
      <c r="R2202"/>
      <c r="S2202"/>
      <c r="T2202"/>
    </row>
    <row r="2203" spans="8:20" ht="14.5" x14ac:dyDescent="0.35">
      <c r="H2203"/>
      <c r="I2203"/>
      <c r="J2203"/>
      <c r="K2203"/>
      <c r="L2203"/>
      <c r="M2203"/>
      <c r="O2203"/>
      <c r="P2203"/>
      <c r="Q2203"/>
      <c r="R2203"/>
      <c r="S2203"/>
      <c r="T2203"/>
    </row>
    <row r="2204" spans="8:20" ht="14.5" x14ac:dyDescent="0.35">
      <c r="H2204"/>
      <c r="I2204"/>
      <c r="J2204"/>
      <c r="K2204"/>
      <c r="L2204"/>
      <c r="M2204"/>
      <c r="O2204"/>
      <c r="P2204"/>
      <c r="Q2204"/>
      <c r="R2204"/>
      <c r="S2204"/>
      <c r="T2204"/>
    </row>
    <row r="2205" spans="8:20" ht="14.5" x14ac:dyDescent="0.35">
      <c r="H2205"/>
      <c r="I2205"/>
      <c r="J2205"/>
      <c r="K2205"/>
      <c r="L2205"/>
      <c r="M2205"/>
      <c r="O2205"/>
      <c r="P2205"/>
      <c r="Q2205"/>
      <c r="R2205"/>
      <c r="S2205"/>
      <c r="T2205"/>
    </row>
    <row r="2206" spans="8:20" ht="14.5" x14ac:dyDescent="0.35">
      <c r="H2206"/>
      <c r="I2206"/>
      <c r="J2206"/>
      <c r="K2206"/>
      <c r="L2206"/>
      <c r="M2206"/>
      <c r="O2206"/>
      <c r="P2206"/>
      <c r="Q2206"/>
      <c r="R2206"/>
      <c r="S2206"/>
      <c r="T2206"/>
    </row>
    <row r="2207" spans="8:20" ht="14.5" x14ac:dyDescent="0.35">
      <c r="H2207"/>
      <c r="I2207"/>
      <c r="J2207"/>
      <c r="K2207"/>
      <c r="L2207"/>
      <c r="M2207"/>
      <c r="O2207"/>
      <c r="P2207"/>
      <c r="Q2207"/>
      <c r="R2207"/>
      <c r="S2207"/>
      <c r="T2207"/>
    </row>
    <row r="2208" spans="8:20" ht="14.5" x14ac:dyDescent="0.35">
      <c r="H2208"/>
      <c r="I2208"/>
      <c r="J2208"/>
      <c r="K2208"/>
      <c r="L2208"/>
      <c r="M2208"/>
      <c r="O2208"/>
      <c r="P2208"/>
      <c r="Q2208"/>
      <c r="R2208"/>
      <c r="S2208"/>
      <c r="T2208"/>
    </row>
    <row r="2209" spans="8:20" ht="14.5" x14ac:dyDescent="0.35">
      <c r="H2209"/>
      <c r="I2209"/>
      <c r="J2209"/>
      <c r="K2209"/>
      <c r="L2209"/>
      <c r="M2209"/>
      <c r="O2209"/>
      <c r="P2209"/>
      <c r="Q2209"/>
      <c r="R2209"/>
      <c r="S2209"/>
      <c r="T2209"/>
    </row>
    <row r="2210" spans="8:20" ht="14.5" x14ac:dyDescent="0.35">
      <c r="H2210"/>
      <c r="I2210"/>
      <c r="J2210"/>
      <c r="K2210"/>
      <c r="L2210"/>
      <c r="M2210"/>
      <c r="O2210"/>
      <c r="P2210"/>
      <c r="Q2210"/>
      <c r="R2210"/>
      <c r="S2210"/>
      <c r="T2210"/>
    </row>
    <row r="2211" spans="8:20" ht="14.5" x14ac:dyDescent="0.35">
      <c r="H2211"/>
      <c r="I2211"/>
      <c r="J2211"/>
      <c r="K2211"/>
      <c r="L2211"/>
      <c r="M2211"/>
      <c r="O2211"/>
      <c r="P2211"/>
      <c r="Q2211"/>
      <c r="R2211"/>
      <c r="S2211"/>
      <c r="T2211"/>
    </row>
    <row r="2212" spans="8:20" ht="14.5" x14ac:dyDescent="0.35">
      <c r="H2212"/>
      <c r="I2212"/>
      <c r="J2212"/>
      <c r="K2212"/>
      <c r="L2212"/>
      <c r="M2212"/>
      <c r="O2212"/>
      <c r="P2212"/>
      <c r="Q2212"/>
      <c r="R2212"/>
      <c r="S2212"/>
      <c r="T2212"/>
    </row>
    <row r="2213" spans="8:20" ht="14.5" x14ac:dyDescent="0.35">
      <c r="H2213"/>
      <c r="I2213"/>
      <c r="J2213"/>
      <c r="K2213"/>
      <c r="L2213"/>
      <c r="M2213"/>
      <c r="O2213"/>
      <c r="P2213"/>
      <c r="Q2213"/>
      <c r="R2213"/>
      <c r="S2213"/>
      <c r="T2213"/>
    </row>
    <row r="2214" spans="8:20" ht="14.5" x14ac:dyDescent="0.35">
      <c r="H2214"/>
      <c r="I2214"/>
      <c r="J2214"/>
      <c r="K2214"/>
      <c r="L2214"/>
      <c r="M2214"/>
      <c r="O2214"/>
      <c r="P2214"/>
      <c r="Q2214"/>
      <c r="R2214"/>
      <c r="S2214"/>
      <c r="T2214"/>
    </row>
    <row r="2215" spans="8:20" ht="14.5" x14ac:dyDescent="0.35">
      <c r="H2215"/>
      <c r="I2215"/>
      <c r="J2215"/>
      <c r="K2215"/>
      <c r="L2215"/>
      <c r="M2215"/>
      <c r="O2215"/>
      <c r="P2215"/>
      <c r="Q2215"/>
      <c r="R2215"/>
      <c r="S2215"/>
      <c r="T2215"/>
    </row>
    <row r="2216" spans="8:20" ht="14.5" x14ac:dyDescent="0.35">
      <c r="H2216"/>
      <c r="I2216"/>
      <c r="J2216"/>
      <c r="K2216"/>
      <c r="L2216"/>
      <c r="M2216"/>
      <c r="O2216"/>
      <c r="P2216"/>
      <c r="Q2216"/>
      <c r="R2216"/>
      <c r="S2216"/>
      <c r="T2216"/>
    </row>
    <row r="2217" spans="8:20" ht="14.5" x14ac:dyDescent="0.35">
      <c r="H2217"/>
      <c r="I2217"/>
      <c r="J2217"/>
      <c r="K2217"/>
      <c r="L2217"/>
      <c r="M2217"/>
      <c r="O2217"/>
      <c r="P2217"/>
      <c r="Q2217"/>
      <c r="R2217"/>
      <c r="S2217"/>
      <c r="T2217"/>
    </row>
    <row r="2218" spans="8:20" ht="14.5" x14ac:dyDescent="0.35">
      <c r="H2218"/>
      <c r="I2218"/>
      <c r="J2218"/>
      <c r="K2218"/>
      <c r="L2218"/>
      <c r="M2218"/>
      <c r="O2218"/>
      <c r="P2218"/>
      <c r="Q2218"/>
      <c r="R2218"/>
      <c r="S2218"/>
      <c r="T2218"/>
    </row>
    <row r="2219" spans="8:20" ht="14.5" x14ac:dyDescent="0.35">
      <c r="H2219"/>
      <c r="I2219"/>
      <c r="J2219"/>
      <c r="K2219"/>
      <c r="L2219"/>
      <c r="M2219"/>
      <c r="O2219"/>
      <c r="P2219"/>
      <c r="Q2219"/>
      <c r="R2219"/>
      <c r="S2219"/>
      <c r="T2219"/>
    </row>
    <row r="2220" spans="8:20" ht="14.5" x14ac:dyDescent="0.35">
      <c r="H2220"/>
      <c r="I2220"/>
      <c r="J2220"/>
      <c r="K2220"/>
      <c r="L2220"/>
      <c r="M2220"/>
      <c r="O2220"/>
      <c r="P2220"/>
      <c r="Q2220"/>
      <c r="R2220"/>
      <c r="S2220"/>
      <c r="T2220"/>
    </row>
    <row r="2221" spans="8:20" ht="14.5" x14ac:dyDescent="0.35">
      <c r="H2221"/>
      <c r="I2221"/>
      <c r="J2221"/>
      <c r="K2221"/>
      <c r="L2221"/>
      <c r="M2221"/>
      <c r="O2221"/>
      <c r="P2221"/>
      <c r="Q2221"/>
      <c r="R2221"/>
      <c r="S2221"/>
      <c r="T2221"/>
    </row>
    <row r="2222" spans="8:20" ht="14.5" x14ac:dyDescent="0.35">
      <c r="H2222"/>
      <c r="I2222"/>
      <c r="J2222"/>
      <c r="K2222"/>
      <c r="L2222"/>
      <c r="M2222"/>
      <c r="O2222"/>
      <c r="P2222"/>
      <c r="Q2222"/>
      <c r="R2222"/>
      <c r="S2222"/>
      <c r="T2222"/>
    </row>
    <row r="2223" spans="8:20" ht="14.5" x14ac:dyDescent="0.35">
      <c r="H2223"/>
      <c r="I2223"/>
      <c r="J2223"/>
      <c r="K2223"/>
      <c r="L2223"/>
      <c r="M2223"/>
      <c r="O2223"/>
      <c r="P2223"/>
      <c r="Q2223"/>
      <c r="R2223"/>
      <c r="S2223"/>
      <c r="T2223"/>
    </row>
    <row r="2224" spans="8:20" ht="14.5" x14ac:dyDescent="0.35">
      <c r="H2224"/>
      <c r="I2224"/>
      <c r="J2224"/>
      <c r="K2224"/>
      <c r="L2224"/>
      <c r="M2224"/>
      <c r="O2224"/>
      <c r="P2224"/>
      <c r="Q2224"/>
      <c r="R2224"/>
      <c r="S2224"/>
      <c r="T2224"/>
    </row>
    <row r="2225" spans="8:20" ht="14.5" x14ac:dyDescent="0.35">
      <c r="H2225"/>
      <c r="I2225"/>
      <c r="J2225"/>
      <c r="K2225"/>
      <c r="L2225"/>
      <c r="M2225"/>
      <c r="O2225"/>
      <c r="P2225"/>
      <c r="Q2225"/>
      <c r="R2225"/>
      <c r="S2225"/>
      <c r="T2225"/>
    </row>
    <row r="2226" spans="8:20" ht="14.5" x14ac:dyDescent="0.35">
      <c r="H2226"/>
      <c r="I2226"/>
      <c r="J2226"/>
      <c r="K2226"/>
      <c r="L2226"/>
      <c r="M2226"/>
      <c r="O2226"/>
      <c r="P2226"/>
      <c r="Q2226"/>
      <c r="R2226"/>
      <c r="S2226"/>
      <c r="T2226"/>
    </row>
    <row r="2227" spans="8:20" ht="14.5" x14ac:dyDescent="0.35">
      <c r="H2227"/>
      <c r="I2227"/>
      <c r="J2227"/>
      <c r="K2227"/>
      <c r="L2227"/>
      <c r="M2227"/>
      <c r="O2227"/>
      <c r="P2227"/>
      <c r="Q2227"/>
      <c r="R2227"/>
      <c r="S2227"/>
      <c r="T2227"/>
    </row>
    <row r="2228" spans="8:20" ht="14.5" x14ac:dyDescent="0.35">
      <c r="H2228"/>
      <c r="I2228"/>
      <c r="J2228"/>
      <c r="K2228"/>
      <c r="L2228"/>
      <c r="M2228"/>
      <c r="O2228"/>
      <c r="P2228"/>
      <c r="Q2228"/>
      <c r="R2228"/>
      <c r="S2228"/>
      <c r="T2228"/>
    </row>
    <row r="2229" spans="8:20" ht="14.5" x14ac:dyDescent="0.35">
      <c r="H2229"/>
      <c r="I2229"/>
      <c r="J2229"/>
      <c r="K2229"/>
      <c r="L2229"/>
      <c r="M2229"/>
      <c r="O2229"/>
      <c r="P2229"/>
      <c r="Q2229"/>
      <c r="R2229"/>
      <c r="S2229"/>
      <c r="T2229"/>
    </row>
    <row r="2230" spans="8:20" ht="14.5" x14ac:dyDescent="0.35">
      <c r="H2230"/>
      <c r="I2230"/>
      <c r="J2230"/>
      <c r="K2230"/>
      <c r="L2230"/>
      <c r="M2230"/>
      <c r="O2230"/>
      <c r="P2230"/>
      <c r="Q2230"/>
      <c r="R2230"/>
      <c r="S2230"/>
      <c r="T2230"/>
    </row>
    <row r="2231" spans="8:20" ht="14.5" x14ac:dyDescent="0.35">
      <c r="H2231"/>
      <c r="I2231"/>
      <c r="J2231"/>
      <c r="K2231"/>
      <c r="L2231"/>
      <c r="M2231"/>
      <c r="O2231"/>
      <c r="P2231"/>
      <c r="Q2231"/>
      <c r="R2231"/>
      <c r="S2231"/>
      <c r="T2231"/>
    </row>
    <row r="2232" spans="8:20" ht="14.5" x14ac:dyDescent="0.35">
      <c r="H2232"/>
      <c r="I2232"/>
      <c r="J2232"/>
      <c r="K2232"/>
      <c r="L2232"/>
      <c r="M2232"/>
      <c r="O2232"/>
      <c r="P2232"/>
      <c r="Q2232"/>
      <c r="R2232"/>
      <c r="S2232"/>
      <c r="T2232"/>
    </row>
    <row r="2233" spans="8:20" ht="14.5" x14ac:dyDescent="0.35">
      <c r="H2233"/>
      <c r="I2233"/>
      <c r="J2233"/>
      <c r="K2233"/>
      <c r="L2233"/>
      <c r="M2233"/>
      <c r="O2233"/>
      <c r="P2233"/>
      <c r="Q2233"/>
      <c r="R2233"/>
      <c r="S2233"/>
      <c r="T2233"/>
    </row>
    <row r="2234" spans="8:20" ht="14.5" x14ac:dyDescent="0.35">
      <c r="H2234"/>
      <c r="I2234"/>
      <c r="J2234"/>
      <c r="K2234"/>
      <c r="L2234"/>
      <c r="M2234"/>
      <c r="O2234"/>
      <c r="P2234"/>
      <c r="Q2234"/>
      <c r="R2234"/>
      <c r="S2234"/>
      <c r="T2234"/>
    </row>
    <row r="2235" spans="8:20" ht="14.5" x14ac:dyDescent="0.35">
      <c r="H2235"/>
      <c r="I2235"/>
      <c r="J2235"/>
      <c r="K2235"/>
      <c r="L2235"/>
      <c r="M2235"/>
      <c r="O2235"/>
      <c r="P2235"/>
      <c r="Q2235"/>
      <c r="R2235"/>
      <c r="S2235"/>
      <c r="T2235"/>
    </row>
    <row r="2236" spans="8:20" ht="14.5" x14ac:dyDescent="0.35">
      <c r="H2236"/>
      <c r="I2236"/>
      <c r="J2236"/>
      <c r="K2236"/>
      <c r="L2236"/>
      <c r="M2236"/>
      <c r="O2236"/>
      <c r="P2236"/>
      <c r="Q2236"/>
      <c r="R2236"/>
      <c r="S2236"/>
      <c r="T2236"/>
    </row>
    <row r="2237" spans="8:20" ht="14.5" x14ac:dyDescent="0.35">
      <c r="H2237"/>
      <c r="I2237"/>
      <c r="J2237"/>
      <c r="K2237"/>
      <c r="L2237"/>
      <c r="M2237"/>
      <c r="O2237"/>
      <c r="P2237"/>
      <c r="Q2237"/>
      <c r="R2237"/>
      <c r="S2237"/>
      <c r="T2237"/>
    </row>
    <row r="2238" spans="8:20" ht="14.5" x14ac:dyDescent="0.35">
      <c r="H2238"/>
      <c r="I2238"/>
      <c r="J2238"/>
      <c r="K2238"/>
      <c r="L2238"/>
      <c r="M2238"/>
      <c r="O2238"/>
      <c r="P2238"/>
      <c r="Q2238"/>
      <c r="R2238"/>
      <c r="S2238"/>
      <c r="T2238"/>
    </row>
    <row r="2239" spans="8:20" ht="14.5" x14ac:dyDescent="0.35">
      <c r="H2239"/>
      <c r="I2239"/>
      <c r="J2239"/>
      <c r="K2239"/>
      <c r="L2239"/>
      <c r="M2239"/>
      <c r="O2239"/>
      <c r="P2239"/>
      <c r="Q2239"/>
      <c r="R2239"/>
      <c r="S2239"/>
      <c r="T2239"/>
    </row>
    <row r="2240" spans="8:20" ht="14.5" x14ac:dyDescent="0.35">
      <c r="H2240"/>
      <c r="I2240"/>
      <c r="J2240"/>
      <c r="K2240"/>
      <c r="L2240"/>
      <c r="M2240"/>
      <c r="O2240"/>
      <c r="P2240"/>
      <c r="Q2240"/>
      <c r="R2240"/>
      <c r="S2240"/>
      <c r="T2240"/>
    </row>
    <row r="2241" spans="8:20" ht="14.5" x14ac:dyDescent="0.35">
      <c r="H2241"/>
      <c r="I2241"/>
      <c r="J2241"/>
      <c r="K2241"/>
      <c r="L2241"/>
      <c r="M2241"/>
      <c r="O2241"/>
      <c r="P2241"/>
      <c r="Q2241"/>
      <c r="R2241"/>
      <c r="S2241"/>
      <c r="T2241"/>
    </row>
    <row r="2242" spans="8:20" ht="14.5" x14ac:dyDescent="0.35">
      <c r="H2242"/>
      <c r="I2242"/>
      <c r="J2242"/>
      <c r="K2242"/>
      <c r="L2242"/>
      <c r="M2242"/>
      <c r="O2242"/>
      <c r="P2242"/>
      <c r="Q2242"/>
      <c r="R2242"/>
      <c r="S2242"/>
      <c r="T2242"/>
    </row>
    <row r="2243" spans="8:20" ht="14.5" x14ac:dyDescent="0.35">
      <c r="H2243"/>
      <c r="I2243"/>
      <c r="J2243"/>
      <c r="K2243"/>
      <c r="L2243"/>
      <c r="M2243"/>
      <c r="O2243"/>
      <c r="P2243"/>
      <c r="Q2243"/>
      <c r="R2243"/>
      <c r="S2243"/>
      <c r="T2243"/>
    </row>
    <row r="2244" spans="8:20" ht="14.5" x14ac:dyDescent="0.35">
      <c r="H2244"/>
      <c r="I2244"/>
      <c r="J2244"/>
      <c r="K2244"/>
      <c r="L2244"/>
      <c r="M2244"/>
      <c r="O2244"/>
      <c r="P2244"/>
      <c r="Q2244"/>
      <c r="R2244"/>
      <c r="S2244"/>
      <c r="T2244"/>
    </row>
    <row r="2245" spans="8:20" ht="14.5" x14ac:dyDescent="0.35">
      <c r="H2245"/>
      <c r="I2245"/>
      <c r="J2245"/>
      <c r="K2245"/>
      <c r="L2245"/>
      <c r="M2245"/>
      <c r="O2245"/>
      <c r="P2245"/>
      <c r="Q2245"/>
      <c r="R2245"/>
      <c r="S2245"/>
      <c r="T2245"/>
    </row>
    <row r="2246" spans="8:20" ht="14.5" x14ac:dyDescent="0.35">
      <c r="H2246"/>
      <c r="I2246"/>
      <c r="J2246"/>
      <c r="K2246"/>
      <c r="L2246"/>
      <c r="M2246"/>
      <c r="O2246"/>
      <c r="P2246"/>
      <c r="Q2246"/>
      <c r="R2246"/>
      <c r="S2246"/>
      <c r="T2246"/>
    </row>
    <row r="2247" spans="8:20" ht="14.5" x14ac:dyDescent="0.35">
      <c r="H2247"/>
      <c r="I2247"/>
      <c r="J2247"/>
      <c r="K2247"/>
      <c r="L2247"/>
      <c r="M2247"/>
      <c r="O2247"/>
      <c r="P2247"/>
      <c r="Q2247"/>
      <c r="R2247"/>
      <c r="S2247"/>
      <c r="T2247"/>
    </row>
    <row r="2248" spans="8:20" ht="14.5" x14ac:dyDescent="0.35">
      <c r="H2248"/>
      <c r="I2248"/>
      <c r="J2248"/>
      <c r="K2248"/>
      <c r="L2248"/>
      <c r="M2248"/>
      <c r="O2248"/>
      <c r="P2248"/>
      <c r="Q2248"/>
      <c r="R2248"/>
      <c r="S2248"/>
      <c r="T2248"/>
    </row>
    <row r="2249" spans="8:20" ht="14.5" x14ac:dyDescent="0.35">
      <c r="H2249"/>
      <c r="I2249"/>
      <c r="J2249"/>
      <c r="K2249"/>
      <c r="L2249"/>
      <c r="M2249"/>
      <c r="O2249"/>
      <c r="P2249"/>
      <c r="Q2249"/>
      <c r="R2249"/>
      <c r="S2249"/>
      <c r="T2249"/>
    </row>
    <row r="2250" spans="8:20" ht="14.5" x14ac:dyDescent="0.35">
      <c r="H2250"/>
      <c r="I2250"/>
      <c r="J2250"/>
      <c r="K2250"/>
      <c r="L2250"/>
      <c r="M2250"/>
      <c r="O2250"/>
      <c r="P2250"/>
      <c r="Q2250"/>
      <c r="R2250"/>
      <c r="S2250"/>
      <c r="T2250"/>
    </row>
    <row r="2251" spans="8:20" ht="14.5" x14ac:dyDescent="0.35">
      <c r="H2251"/>
      <c r="I2251"/>
      <c r="J2251"/>
      <c r="K2251"/>
      <c r="L2251"/>
      <c r="M2251"/>
      <c r="O2251"/>
      <c r="P2251"/>
      <c r="Q2251"/>
      <c r="R2251"/>
      <c r="S2251"/>
      <c r="T2251"/>
    </row>
    <row r="2252" spans="8:20" ht="14.5" x14ac:dyDescent="0.35">
      <c r="H2252"/>
      <c r="I2252"/>
      <c r="J2252"/>
      <c r="K2252"/>
      <c r="L2252"/>
      <c r="M2252"/>
      <c r="O2252"/>
      <c r="P2252"/>
      <c r="Q2252"/>
      <c r="R2252"/>
      <c r="S2252"/>
      <c r="T2252"/>
    </row>
    <row r="2253" spans="8:20" ht="14.5" x14ac:dyDescent="0.35">
      <c r="H2253"/>
      <c r="I2253"/>
      <c r="J2253"/>
      <c r="K2253"/>
      <c r="L2253"/>
      <c r="M2253"/>
      <c r="O2253"/>
      <c r="P2253"/>
      <c r="Q2253"/>
      <c r="R2253"/>
      <c r="S2253"/>
      <c r="T2253"/>
    </row>
    <row r="2254" spans="8:20" ht="14.5" x14ac:dyDescent="0.35">
      <c r="H2254"/>
      <c r="I2254"/>
      <c r="J2254"/>
      <c r="K2254"/>
      <c r="L2254"/>
      <c r="M2254"/>
      <c r="O2254"/>
      <c r="P2254"/>
      <c r="Q2254"/>
      <c r="R2254"/>
      <c r="S2254"/>
      <c r="T2254"/>
    </row>
    <row r="2255" spans="8:20" ht="14.5" x14ac:dyDescent="0.35">
      <c r="H2255"/>
      <c r="I2255"/>
      <c r="J2255"/>
      <c r="K2255"/>
      <c r="L2255"/>
      <c r="M2255"/>
      <c r="O2255"/>
      <c r="P2255"/>
      <c r="Q2255"/>
      <c r="R2255"/>
      <c r="S2255"/>
      <c r="T2255"/>
    </row>
    <row r="2256" spans="8:20" ht="14.5" x14ac:dyDescent="0.35">
      <c r="H2256"/>
      <c r="I2256"/>
      <c r="J2256"/>
      <c r="K2256"/>
      <c r="L2256"/>
      <c r="M2256"/>
      <c r="O2256"/>
      <c r="P2256"/>
      <c r="Q2256"/>
      <c r="R2256"/>
      <c r="S2256"/>
      <c r="T2256"/>
    </row>
    <row r="2257" spans="8:20" ht="14.5" x14ac:dyDescent="0.35">
      <c r="H2257"/>
      <c r="I2257"/>
      <c r="J2257"/>
      <c r="K2257"/>
      <c r="L2257"/>
      <c r="M2257"/>
      <c r="O2257"/>
      <c r="P2257"/>
      <c r="Q2257"/>
      <c r="R2257"/>
      <c r="S2257"/>
      <c r="T2257"/>
    </row>
    <row r="2258" spans="8:20" ht="14.5" x14ac:dyDescent="0.35">
      <c r="H2258"/>
      <c r="I2258"/>
      <c r="J2258"/>
      <c r="K2258"/>
      <c r="L2258"/>
      <c r="M2258"/>
      <c r="O2258"/>
      <c r="P2258"/>
      <c r="Q2258"/>
      <c r="R2258"/>
      <c r="S2258"/>
      <c r="T2258"/>
    </row>
    <row r="2259" spans="8:20" ht="14.5" x14ac:dyDescent="0.35">
      <c r="H2259"/>
      <c r="I2259"/>
      <c r="J2259"/>
      <c r="K2259"/>
      <c r="L2259"/>
      <c r="M2259"/>
      <c r="O2259"/>
      <c r="P2259"/>
      <c r="Q2259"/>
      <c r="R2259"/>
      <c r="S2259"/>
      <c r="T2259"/>
    </row>
    <row r="2260" spans="8:20" ht="14.5" x14ac:dyDescent="0.35">
      <c r="H2260"/>
      <c r="I2260"/>
      <c r="J2260"/>
      <c r="K2260"/>
      <c r="L2260"/>
      <c r="M2260"/>
      <c r="O2260"/>
      <c r="P2260"/>
      <c r="Q2260"/>
      <c r="R2260"/>
      <c r="S2260"/>
      <c r="T2260"/>
    </row>
    <row r="2261" spans="8:20" ht="14.5" x14ac:dyDescent="0.35">
      <c r="H2261"/>
      <c r="I2261"/>
      <c r="J2261"/>
      <c r="K2261"/>
      <c r="L2261"/>
      <c r="M2261"/>
      <c r="O2261"/>
      <c r="P2261"/>
      <c r="Q2261"/>
      <c r="R2261"/>
      <c r="S2261"/>
      <c r="T2261"/>
    </row>
    <row r="2262" spans="8:20" ht="14.5" x14ac:dyDescent="0.35">
      <c r="H2262"/>
      <c r="I2262"/>
      <c r="J2262"/>
      <c r="K2262"/>
      <c r="L2262"/>
      <c r="M2262"/>
      <c r="O2262"/>
      <c r="P2262"/>
      <c r="Q2262"/>
      <c r="R2262"/>
      <c r="S2262"/>
      <c r="T2262"/>
    </row>
    <row r="2263" spans="8:20" ht="14.5" x14ac:dyDescent="0.35">
      <c r="H2263"/>
      <c r="I2263"/>
      <c r="J2263"/>
      <c r="K2263"/>
      <c r="L2263"/>
      <c r="M2263"/>
      <c r="O2263"/>
      <c r="P2263"/>
      <c r="Q2263"/>
      <c r="R2263"/>
      <c r="S2263"/>
      <c r="T2263"/>
    </row>
    <row r="2264" spans="8:20" ht="14.5" x14ac:dyDescent="0.35">
      <c r="H2264"/>
      <c r="I2264"/>
      <c r="J2264"/>
      <c r="K2264"/>
      <c r="L2264"/>
      <c r="M2264"/>
      <c r="O2264"/>
      <c r="P2264"/>
      <c r="Q2264"/>
      <c r="R2264"/>
      <c r="S2264"/>
      <c r="T2264"/>
    </row>
    <row r="2265" spans="8:20" ht="14.5" x14ac:dyDescent="0.35">
      <c r="H2265"/>
      <c r="I2265"/>
      <c r="J2265"/>
      <c r="K2265"/>
      <c r="L2265"/>
      <c r="M2265"/>
      <c r="O2265"/>
      <c r="P2265"/>
      <c r="Q2265"/>
      <c r="R2265"/>
      <c r="S2265"/>
      <c r="T2265"/>
    </row>
    <row r="2266" spans="8:20" ht="14.5" x14ac:dyDescent="0.35">
      <c r="H2266"/>
      <c r="I2266"/>
      <c r="J2266"/>
      <c r="K2266"/>
      <c r="L2266"/>
      <c r="M2266"/>
      <c r="O2266"/>
      <c r="P2266"/>
      <c r="Q2266"/>
      <c r="R2266"/>
      <c r="S2266"/>
      <c r="T2266"/>
    </row>
    <row r="2267" spans="8:20" ht="14.5" x14ac:dyDescent="0.35">
      <c r="H2267"/>
      <c r="I2267"/>
      <c r="J2267"/>
      <c r="K2267"/>
      <c r="L2267"/>
      <c r="M2267"/>
      <c r="O2267"/>
      <c r="P2267"/>
      <c r="Q2267"/>
      <c r="R2267"/>
      <c r="S2267"/>
      <c r="T2267"/>
    </row>
    <row r="2268" spans="8:20" ht="14.5" x14ac:dyDescent="0.35">
      <c r="H2268"/>
      <c r="I2268"/>
      <c r="J2268"/>
      <c r="K2268"/>
      <c r="L2268"/>
      <c r="M2268"/>
      <c r="O2268"/>
      <c r="P2268"/>
      <c r="Q2268"/>
      <c r="R2268"/>
      <c r="S2268"/>
      <c r="T2268"/>
    </row>
    <row r="2269" spans="8:20" ht="14.5" x14ac:dyDescent="0.35">
      <c r="H2269"/>
      <c r="I2269"/>
      <c r="J2269"/>
      <c r="K2269"/>
      <c r="L2269"/>
      <c r="M2269"/>
      <c r="O2269"/>
      <c r="P2269"/>
      <c r="Q2269"/>
      <c r="R2269"/>
      <c r="S2269"/>
      <c r="T2269"/>
    </row>
    <row r="2270" spans="8:20" ht="14.5" x14ac:dyDescent="0.35">
      <c r="H2270"/>
      <c r="I2270"/>
      <c r="J2270"/>
      <c r="K2270"/>
      <c r="L2270"/>
      <c r="M2270"/>
      <c r="O2270"/>
      <c r="P2270"/>
      <c r="Q2270"/>
      <c r="R2270"/>
      <c r="S2270"/>
      <c r="T2270"/>
    </row>
    <row r="2271" spans="8:20" ht="14.5" x14ac:dyDescent="0.35">
      <c r="H2271"/>
      <c r="I2271"/>
      <c r="J2271"/>
      <c r="K2271"/>
      <c r="L2271"/>
      <c r="M2271"/>
      <c r="O2271"/>
      <c r="P2271"/>
      <c r="Q2271"/>
      <c r="R2271"/>
      <c r="S2271"/>
      <c r="T2271"/>
    </row>
    <row r="2272" spans="8:20" ht="14.5" x14ac:dyDescent="0.35">
      <c r="H2272"/>
      <c r="I2272"/>
      <c r="J2272"/>
      <c r="K2272"/>
      <c r="L2272"/>
      <c r="M2272"/>
      <c r="O2272"/>
      <c r="P2272"/>
      <c r="Q2272"/>
      <c r="R2272"/>
      <c r="S2272"/>
      <c r="T2272"/>
    </row>
    <row r="2273" spans="8:20" ht="14.5" x14ac:dyDescent="0.35">
      <c r="H2273"/>
      <c r="I2273"/>
      <c r="J2273"/>
      <c r="K2273"/>
      <c r="L2273"/>
      <c r="M2273"/>
      <c r="O2273"/>
      <c r="P2273"/>
      <c r="Q2273"/>
      <c r="R2273"/>
      <c r="S2273"/>
      <c r="T2273"/>
    </row>
    <row r="2274" spans="8:20" ht="14.5" x14ac:dyDescent="0.35">
      <c r="H2274"/>
      <c r="I2274"/>
      <c r="J2274"/>
      <c r="K2274"/>
      <c r="L2274"/>
      <c r="M2274"/>
      <c r="O2274"/>
      <c r="P2274"/>
      <c r="Q2274"/>
      <c r="R2274"/>
      <c r="S2274"/>
      <c r="T2274"/>
    </row>
    <row r="2275" spans="8:20" ht="14.5" x14ac:dyDescent="0.35">
      <c r="H2275"/>
      <c r="I2275"/>
      <c r="J2275"/>
      <c r="K2275"/>
      <c r="L2275"/>
      <c r="M2275"/>
      <c r="O2275"/>
      <c r="P2275"/>
      <c r="Q2275"/>
      <c r="R2275"/>
      <c r="S2275"/>
      <c r="T2275"/>
    </row>
    <row r="2276" spans="8:20" ht="14.5" x14ac:dyDescent="0.35">
      <c r="H2276"/>
      <c r="I2276"/>
      <c r="J2276"/>
      <c r="K2276"/>
      <c r="L2276"/>
      <c r="M2276"/>
      <c r="O2276"/>
      <c r="P2276"/>
      <c r="Q2276"/>
      <c r="R2276"/>
      <c r="S2276"/>
      <c r="T2276"/>
    </row>
    <row r="2277" spans="8:20" ht="14.5" x14ac:dyDescent="0.35">
      <c r="H2277"/>
      <c r="I2277"/>
      <c r="J2277"/>
      <c r="K2277"/>
      <c r="L2277"/>
      <c r="M2277"/>
      <c r="O2277"/>
      <c r="P2277"/>
      <c r="Q2277"/>
      <c r="R2277"/>
      <c r="S2277"/>
      <c r="T2277"/>
    </row>
    <row r="2278" spans="8:20" ht="14.5" x14ac:dyDescent="0.35">
      <c r="H2278"/>
      <c r="I2278"/>
      <c r="J2278"/>
      <c r="K2278"/>
      <c r="L2278"/>
      <c r="M2278"/>
      <c r="O2278"/>
      <c r="P2278"/>
      <c r="Q2278"/>
      <c r="R2278"/>
      <c r="S2278"/>
      <c r="T2278"/>
    </row>
    <row r="2279" spans="8:20" ht="14.5" x14ac:dyDescent="0.35">
      <c r="H2279"/>
      <c r="I2279"/>
      <c r="J2279"/>
      <c r="K2279"/>
      <c r="L2279"/>
      <c r="M2279"/>
      <c r="O2279"/>
      <c r="P2279"/>
      <c r="Q2279"/>
      <c r="R2279"/>
      <c r="S2279"/>
      <c r="T2279"/>
    </row>
    <row r="2280" spans="8:20" ht="14.5" x14ac:dyDescent="0.35">
      <c r="H2280"/>
      <c r="I2280"/>
      <c r="J2280"/>
      <c r="K2280"/>
      <c r="L2280"/>
      <c r="M2280"/>
      <c r="O2280"/>
      <c r="P2280"/>
      <c r="Q2280"/>
      <c r="R2280"/>
      <c r="S2280"/>
      <c r="T2280"/>
    </row>
    <row r="2281" spans="8:20" ht="14.5" x14ac:dyDescent="0.35">
      <c r="H2281"/>
      <c r="I2281"/>
      <c r="J2281"/>
      <c r="K2281"/>
      <c r="L2281"/>
      <c r="M2281"/>
      <c r="O2281"/>
      <c r="P2281"/>
      <c r="Q2281"/>
      <c r="R2281"/>
      <c r="S2281"/>
      <c r="T2281"/>
    </row>
    <row r="2282" spans="8:20" ht="14.5" x14ac:dyDescent="0.35">
      <c r="H2282"/>
      <c r="I2282"/>
      <c r="J2282"/>
      <c r="K2282"/>
      <c r="L2282"/>
      <c r="M2282"/>
      <c r="O2282"/>
      <c r="P2282"/>
      <c r="Q2282"/>
      <c r="R2282"/>
      <c r="S2282"/>
      <c r="T2282"/>
    </row>
    <row r="2283" spans="8:20" ht="14.5" x14ac:dyDescent="0.35">
      <c r="H2283"/>
      <c r="I2283"/>
      <c r="J2283"/>
      <c r="K2283"/>
      <c r="L2283"/>
      <c r="M2283"/>
      <c r="O2283"/>
      <c r="P2283"/>
      <c r="Q2283"/>
      <c r="R2283"/>
      <c r="S2283"/>
      <c r="T2283"/>
    </row>
    <row r="2284" spans="8:20" ht="14.5" x14ac:dyDescent="0.35">
      <c r="H2284"/>
      <c r="I2284"/>
      <c r="J2284"/>
      <c r="K2284"/>
      <c r="L2284"/>
      <c r="M2284"/>
      <c r="O2284"/>
      <c r="P2284"/>
      <c r="Q2284"/>
      <c r="R2284"/>
      <c r="S2284"/>
      <c r="T2284"/>
    </row>
    <row r="2285" spans="8:20" ht="14.5" x14ac:dyDescent="0.35">
      <c r="H2285"/>
      <c r="I2285"/>
      <c r="J2285"/>
      <c r="K2285"/>
      <c r="L2285"/>
      <c r="M2285"/>
      <c r="O2285"/>
      <c r="P2285"/>
      <c r="Q2285"/>
      <c r="R2285"/>
      <c r="S2285"/>
      <c r="T2285"/>
    </row>
    <row r="2286" spans="8:20" ht="14.5" x14ac:dyDescent="0.35">
      <c r="H2286"/>
      <c r="I2286"/>
      <c r="J2286"/>
      <c r="K2286"/>
      <c r="L2286"/>
      <c r="M2286"/>
      <c r="O2286"/>
      <c r="P2286"/>
      <c r="Q2286"/>
      <c r="R2286"/>
      <c r="S2286"/>
      <c r="T2286"/>
    </row>
    <row r="2287" spans="8:20" ht="14.5" x14ac:dyDescent="0.35">
      <c r="H2287"/>
      <c r="I2287"/>
      <c r="J2287"/>
      <c r="K2287"/>
      <c r="L2287"/>
      <c r="M2287"/>
      <c r="O2287"/>
      <c r="P2287"/>
      <c r="Q2287"/>
      <c r="R2287"/>
      <c r="S2287"/>
      <c r="T2287"/>
    </row>
    <row r="2288" spans="8:20" ht="14.5" x14ac:dyDescent="0.35">
      <c r="H2288"/>
      <c r="I2288"/>
      <c r="J2288"/>
      <c r="K2288"/>
      <c r="L2288"/>
      <c r="M2288"/>
      <c r="O2288"/>
      <c r="P2288"/>
      <c r="Q2288"/>
      <c r="R2288"/>
      <c r="S2288"/>
      <c r="T2288"/>
    </row>
    <row r="2289" spans="8:20" ht="14.5" x14ac:dyDescent="0.35">
      <c r="H2289"/>
      <c r="I2289"/>
      <c r="J2289"/>
      <c r="K2289"/>
      <c r="L2289"/>
      <c r="M2289"/>
      <c r="O2289"/>
      <c r="P2289"/>
      <c r="Q2289"/>
      <c r="R2289"/>
      <c r="S2289"/>
      <c r="T2289"/>
    </row>
    <row r="2290" spans="8:20" ht="14.5" x14ac:dyDescent="0.35">
      <c r="H2290"/>
      <c r="I2290"/>
      <c r="J2290"/>
      <c r="K2290"/>
      <c r="L2290"/>
      <c r="M2290"/>
      <c r="O2290"/>
      <c r="P2290"/>
      <c r="Q2290"/>
      <c r="R2290"/>
      <c r="S2290"/>
      <c r="T2290"/>
    </row>
    <row r="2291" spans="8:20" ht="14.5" x14ac:dyDescent="0.35">
      <c r="H2291"/>
      <c r="I2291"/>
      <c r="J2291"/>
      <c r="K2291"/>
      <c r="L2291"/>
      <c r="M2291"/>
      <c r="O2291"/>
      <c r="P2291"/>
      <c r="Q2291"/>
      <c r="R2291"/>
      <c r="S2291"/>
      <c r="T2291"/>
    </row>
    <row r="2292" spans="8:20" ht="14.5" x14ac:dyDescent="0.35">
      <c r="H2292"/>
      <c r="I2292"/>
      <c r="J2292"/>
      <c r="K2292"/>
      <c r="L2292"/>
      <c r="M2292"/>
      <c r="O2292"/>
      <c r="P2292"/>
      <c r="Q2292"/>
      <c r="R2292"/>
      <c r="S2292"/>
      <c r="T2292"/>
    </row>
    <row r="2293" spans="8:20" ht="14.5" x14ac:dyDescent="0.35">
      <c r="H2293"/>
      <c r="I2293"/>
      <c r="J2293"/>
      <c r="K2293"/>
      <c r="L2293"/>
      <c r="M2293"/>
      <c r="O2293"/>
      <c r="P2293"/>
      <c r="Q2293"/>
      <c r="R2293"/>
      <c r="S2293"/>
      <c r="T2293"/>
    </row>
    <row r="2294" spans="8:20" ht="14.5" x14ac:dyDescent="0.35">
      <c r="H2294"/>
      <c r="I2294"/>
      <c r="J2294"/>
      <c r="K2294"/>
      <c r="L2294"/>
      <c r="M2294"/>
      <c r="O2294"/>
      <c r="P2294"/>
      <c r="Q2294"/>
      <c r="R2294"/>
      <c r="S2294"/>
      <c r="T2294"/>
    </row>
    <row r="2295" spans="8:20" ht="14.5" x14ac:dyDescent="0.35">
      <c r="H2295"/>
      <c r="I2295"/>
      <c r="J2295"/>
      <c r="K2295"/>
      <c r="L2295"/>
      <c r="M2295"/>
      <c r="O2295"/>
      <c r="P2295"/>
      <c r="Q2295"/>
      <c r="R2295"/>
      <c r="S2295"/>
      <c r="T2295"/>
    </row>
    <row r="2296" spans="8:20" ht="14.5" x14ac:dyDescent="0.35">
      <c r="H2296"/>
      <c r="I2296"/>
      <c r="J2296"/>
      <c r="K2296"/>
      <c r="L2296"/>
      <c r="M2296"/>
      <c r="O2296"/>
      <c r="P2296"/>
      <c r="Q2296"/>
      <c r="R2296"/>
      <c r="S2296"/>
      <c r="T2296"/>
    </row>
    <row r="2297" spans="8:20" ht="14.5" x14ac:dyDescent="0.35">
      <c r="H2297"/>
      <c r="I2297"/>
      <c r="J2297"/>
      <c r="K2297"/>
      <c r="L2297"/>
      <c r="M2297"/>
      <c r="O2297"/>
      <c r="P2297"/>
      <c r="Q2297"/>
      <c r="R2297"/>
      <c r="S2297"/>
      <c r="T2297"/>
    </row>
    <row r="2298" spans="8:20" ht="14.5" x14ac:dyDescent="0.35">
      <c r="H2298"/>
      <c r="I2298"/>
      <c r="J2298"/>
      <c r="K2298"/>
      <c r="L2298"/>
      <c r="M2298"/>
      <c r="O2298"/>
      <c r="P2298"/>
      <c r="Q2298"/>
      <c r="R2298"/>
      <c r="S2298"/>
      <c r="T2298"/>
    </row>
    <row r="2299" spans="8:20" ht="14.5" x14ac:dyDescent="0.35">
      <c r="H2299"/>
      <c r="I2299"/>
      <c r="J2299"/>
      <c r="K2299"/>
      <c r="L2299"/>
      <c r="M2299"/>
      <c r="O2299"/>
      <c r="P2299"/>
      <c r="Q2299"/>
      <c r="R2299"/>
      <c r="S2299"/>
      <c r="T2299"/>
    </row>
    <row r="2300" spans="8:20" ht="14.5" x14ac:dyDescent="0.35">
      <c r="H2300"/>
      <c r="I2300"/>
      <c r="J2300"/>
      <c r="K2300"/>
      <c r="L2300"/>
      <c r="M2300"/>
      <c r="O2300"/>
      <c r="P2300"/>
      <c r="Q2300"/>
      <c r="R2300"/>
      <c r="S2300"/>
      <c r="T2300"/>
    </row>
    <row r="2301" spans="8:20" ht="14.5" x14ac:dyDescent="0.35">
      <c r="H2301"/>
      <c r="I2301"/>
      <c r="J2301"/>
      <c r="K2301"/>
      <c r="L2301"/>
      <c r="M2301"/>
      <c r="O2301"/>
      <c r="P2301"/>
      <c r="Q2301"/>
      <c r="R2301"/>
      <c r="S2301"/>
      <c r="T2301"/>
    </row>
    <row r="2302" spans="8:20" ht="14.5" x14ac:dyDescent="0.35">
      <c r="H2302"/>
      <c r="I2302"/>
      <c r="J2302"/>
      <c r="K2302"/>
      <c r="L2302"/>
      <c r="M2302"/>
      <c r="O2302"/>
      <c r="P2302"/>
      <c r="Q2302"/>
      <c r="R2302"/>
      <c r="S2302"/>
      <c r="T2302"/>
    </row>
    <row r="2303" spans="8:20" ht="14.5" x14ac:dyDescent="0.35">
      <c r="H2303"/>
      <c r="I2303"/>
      <c r="J2303"/>
      <c r="K2303"/>
      <c r="L2303"/>
      <c r="M2303"/>
      <c r="O2303"/>
      <c r="P2303"/>
      <c r="Q2303"/>
      <c r="R2303"/>
      <c r="S2303"/>
      <c r="T2303"/>
    </row>
    <row r="2304" spans="8:20" ht="14.5" x14ac:dyDescent="0.35">
      <c r="H2304"/>
      <c r="I2304"/>
      <c r="J2304"/>
      <c r="K2304"/>
      <c r="L2304"/>
      <c r="M2304"/>
      <c r="O2304"/>
      <c r="P2304"/>
      <c r="Q2304"/>
      <c r="R2304"/>
      <c r="S2304"/>
      <c r="T2304"/>
    </row>
    <row r="2305" spans="8:20" ht="14.5" x14ac:dyDescent="0.35">
      <c r="H2305"/>
      <c r="I2305"/>
      <c r="J2305"/>
      <c r="K2305"/>
      <c r="L2305"/>
      <c r="M2305"/>
      <c r="O2305"/>
      <c r="P2305"/>
      <c r="Q2305"/>
      <c r="R2305"/>
      <c r="S2305"/>
      <c r="T2305"/>
    </row>
    <row r="2306" spans="8:20" ht="14.5" x14ac:dyDescent="0.35">
      <c r="H2306"/>
      <c r="I2306"/>
      <c r="J2306"/>
      <c r="K2306"/>
      <c r="L2306"/>
      <c r="M2306"/>
      <c r="O2306"/>
      <c r="P2306"/>
      <c r="Q2306"/>
      <c r="R2306"/>
      <c r="S2306"/>
      <c r="T2306"/>
    </row>
    <row r="2307" spans="8:20" ht="14.5" x14ac:dyDescent="0.35">
      <c r="H2307"/>
      <c r="I2307"/>
      <c r="J2307"/>
      <c r="K2307"/>
      <c r="L2307"/>
      <c r="M2307"/>
      <c r="O2307"/>
      <c r="P2307"/>
      <c r="Q2307"/>
      <c r="R2307"/>
      <c r="S2307"/>
      <c r="T2307"/>
    </row>
    <row r="2308" spans="8:20" ht="14.5" x14ac:dyDescent="0.35">
      <c r="H2308"/>
      <c r="I2308"/>
      <c r="J2308"/>
      <c r="K2308"/>
      <c r="L2308"/>
      <c r="M2308"/>
      <c r="O2308"/>
      <c r="P2308"/>
      <c r="Q2308"/>
      <c r="R2308"/>
      <c r="S2308"/>
      <c r="T2308"/>
    </row>
    <row r="2309" spans="8:20" ht="14.5" x14ac:dyDescent="0.35">
      <c r="H2309"/>
      <c r="I2309"/>
      <c r="J2309"/>
      <c r="K2309"/>
      <c r="L2309"/>
      <c r="M2309"/>
      <c r="O2309"/>
      <c r="P2309"/>
      <c r="Q2309"/>
      <c r="R2309"/>
      <c r="S2309"/>
      <c r="T2309"/>
    </row>
    <row r="2310" spans="8:20" ht="14.5" x14ac:dyDescent="0.35">
      <c r="H2310"/>
      <c r="I2310"/>
      <c r="J2310"/>
      <c r="K2310"/>
      <c r="L2310"/>
      <c r="M2310"/>
      <c r="O2310"/>
      <c r="P2310"/>
      <c r="Q2310"/>
      <c r="R2310"/>
      <c r="S2310"/>
      <c r="T2310"/>
    </row>
    <row r="2311" spans="8:20" ht="14.5" x14ac:dyDescent="0.35">
      <c r="H2311"/>
      <c r="I2311"/>
      <c r="J2311"/>
      <c r="K2311"/>
      <c r="L2311"/>
      <c r="M2311"/>
      <c r="O2311"/>
      <c r="P2311"/>
      <c r="Q2311"/>
      <c r="R2311"/>
      <c r="S2311"/>
      <c r="T2311"/>
    </row>
    <row r="2312" spans="8:20" ht="14.5" x14ac:dyDescent="0.35">
      <c r="H2312"/>
      <c r="I2312"/>
      <c r="J2312"/>
      <c r="K2312"/>
      <c r="L2312"/>
      <c r="M2312"/>
      <c r="O2312"/>
      <c r="P2312"/>
      <c r="Q2312"/>
      <c r="R2312"/>
      <c r="S2312"/>
      <c r="T2312"/>
    </row>
    <row r="2313" spans="8:20" ht="14.5" x14ac:dyDescent="0.35">
      <c r="H2313"/>
      <c r="I2313"/>
      <c r="J2313"/>
      <c r="K2313"/>
      <c r="L2313"/>
      <c r="M2313"/>
      <c r="O2313"/>
      <c r="P2313"/>
      <c r="Q2313"/>
      <c r="R2313"/>
      <c r="S2313"/>
      <c r="T2313"/>
    </row>
    <row r="2314" spans="8:20" ht="14.5" x14ac:dyDescent="0.35">
      <c r="H2314"/>
      <c r="I2314"/>
      <c r="J2314"/>
      <c r="K2314"/>
      <c r="L2314"/>
      <c r="M2314"/>
      <c r="O2314"/>
      <c r="P2314"/>
      <c r="Q2314"/>
      <c r="R2314"/>
      <c r="S2314"/>
      <c r="T2314"/>
    </row>
    <row r="2315" spans="8:20" ht="14.5" x14ac:dyDescent="0.35">
      <c r="H2315"/>
      <c r="I2315"/>
      <c r="J2315"/>
      <c r="K2315"/>
      <c r="L2315"/>
      <c r="M2315"/>
      <c r="O2315"/>
      <c r="P2315"/>
      <c r="Q2315"/>
      <c r="R2315"/>
      <c r="S2315"/>
      <c r="T2315"/>
    </row>
    <row r="2316" spans="8:20" ht="14.5" x14ac:dyDescent="0.35">
      <c r="H2316"/>
      <c r="I2316"/>
      <c r="J2316"/>
      <c r="K2316"/>
      <c r="L2316"/>
      <c r="M2316"/>
      <c r="O2316"/>
      <c r="P2316"/>
      <c r="Q2316"/>
      <c r="R2316"/>
      <c r="S2316"/>
      <c r="T2316"/>
    </row>
    <row r="2317" spans="8:20" ht="14.5" x14ac:dyDescent="0.35">
      <c r="H2317"/>
      <c r="I2317"/>
      <c r="J2317"/>
      <c r="K2317"/>
      <c r="L2317"/>
      <c r="M2317"/>
      <c r="O2317"/>
      <c r="P2317"/>
      <c r="Q2317"/>
      <c r="R2317"/>
      <c r="S2317"/>
      <c r="T2317"/>
    </row>
    <row r="2318" spans="8:20" ht="14.5" x14ac:dyDescent="0.35">
      <c r="H2318"/>
      <c r="I2318"/>
      <c r="J2318"/>
      <c r="K2318"/>
      <c r="L2318"/>
      <c r="M2318"/>
      <c r="O2318"/>
      <c r="P2318"/>
      <c r="Q2318"/>
      <c r="R2318"/>
      <c r="S2318"/>
      <c r="T2318"/>
    </row>
    <row r="2319" spans="8:20" ht="14.5" x14ac:dyDescent="0.35">
      <c r="H2319"/>
      <c r="I2319"/>
      <c r="J2319"/>
      <c r="K2319"/>
      <c r="L2319"/>
      <c r="M2319"/>
      <c r="O2319"/>
      <c r="P2319"/>
      <c r="Q2319"/>
      <c r="R2319"/>
      <c r="S2319"/>
      <c r="T2319"/>
    </row>
    <row r="2320" spans="8:20" ht="14.5" x14ac:dyDescent="0.35">
      <c r="H2320"/>
      <c r="I2320"/>
      <c r="J2320"/>
      <c r="K2320"/>
      <c r="L2320"/>
      <c r="M2320"/>
      <c r="O2320"/>
      <c r="P2320"/>
      <c r="Q2320"/>
      <c r="R2320"/>
      <c r="S2320"/>
      <c r="T2320"/>
    </row>
    <row r="2321" spans="8:20" ht="14.5" x14ac:dyDescent="0.35">
      <c r="H2321"/>
      <c r="I2321"/>
      <c r="J2321"/>
      <c r="K2321"/>
      <c r="L2321"/>
      <c r="M2321"/>
      <c r="O2321"/>
      <c r="P2321"/>
      <c r="Q2321"/>
      <c r="R2321"/>
      <c r="S2321"/>
      <c r="T2321"/>
    </row>
    <row r="2322" spans="8:20" ht="14.5" x14ac:dyDescent="0.35">
      <c r="H2322"/>
      <c r="I2322"/>
      <c r="J2322"/>
      <c r="K2322"/>
      <c r="L2322"/>
      <c r="M2322"/>
      <c r="O2322"/>
      <c r="P2322"/>
      <c r="Q2322"/>
      <c r="R2322"/>
      <c r="S2322"/>
      <c r="T2322"/>
    </row>
    <row r="2323" spans="8:20" ht="14.5" x14ac:dyDescent="0.35">
      <c r="H2323"/>
      <c r="I2323"/>
      <c r="J2323"/>
      <c r="K2323"/>
      <c r="L2323"/>
      <c r="M2323"/>
      <c r="O2323"/>
      <c r="P2323"/>
      <c r="Q2323"/>
      <c r="R2323"/>
      <c r="S2323"/>
      <c r="T2323"/>
    </row>
    <row r="2324" spans="8:20" ht="14.5" x14ac:dyDescent="0.35">
      <c r="H2324"/>
      <c r="I2324"/>
      <c r="J2324"/>
      <c r="K2324"/>
      <c r="L2324"/>
      <c r="M2324"/>
      <c r="O2324"/>
      <c r="P2324"/>
      <c r="Q2324"/>
      <c r="R2324"/>
      <c r="S2324"/>
      <c r="T2324"/>
    </row>
    <row r="2325" spans="8:20" ht="14.5" x14ac:dyDescent="0.35">
      <c r="H2325"/>
      <c r="I2325"/>
      <c r="J2325"/>
      <c r="K2325"/>
      <c r="L2325"/>
      <c r="M2325"/>
      <c r="O2325"/>
      <c r="P2325"/>
      <c r="Q2325"/>
      <c r="R2325"/>
      <c r="S2325"/>
      <c r="T2325"/>
    </row>
    <row r="2326" spans="8:20" ht="14.5" x14ac:dyDescent="0.35">
      <c r="H2326"/>
      <c r="I2326"/>
      <c r="J2326"/>
      <c r="K2326"/>
      <c r="L2326"/>
      <c r="M2326"/>
      <c r="O2326"/>
      <c r="P2326"/>
      <c r="Q2326"/>
      <c r="R2326"/>
      <c r="S2326"/>
      <c r="T2326"/>
    </row>
    <row r="2327" spans="8:20" ht="14.5" x14ac:dyDescent="0.35">
      <c r="H2327"/>
      <c r="I2327"/>
      <c r="J2327"/>
      <c r="K2327"/>
      <c r="L2327"/>
      <c r="M2327"/>
      <c r="O2327"/>
      <c r="P2327"/>
      <c r="Q2327"/>
      <c r="R2327"/>
      <c r="S2327"/>
      <c r="T2327"/>
    </row>
    <row r="2328" spans="8:20" ht="14.5" x14ac:dyDescent="0.35">
      <c r="H2328"/>
      <c r="I2328"/>
      <c r="J2328"/>
      <c r="K2328"/>
      <c r="L2328"/>
      <c r="M2328"/>
      <c r="O2328"/>
      <c r="P2328"/>
      <c r="Q2328"/>
      <c r="R2328"/>
      <c r="S2328"/>
      <c r="T2328"/>
    </row>
    <row r="2329" spans="8:20" ht="14.5" x14ac:dyDescent="0.35">
      <c r="H2329"/>
      <c r="I2329"/>
      <c r="J2329"/>
      <c r="K2329"/>
      <c r="L2329"/>
      <c r="M2329"/>
      <c r="O2329"/>
      <c r="P2329"/>
      <c r="Q2329"/>
      <c r="R2329"/>
      <c r="S2329"/>
      <c r="T2329"/>
    </row>
    <row r="2330" spans="8:20" ht="14.5" x14ac:dyDescent="0.35">
      <c r="H2330"/>
      <c r="I2330"/>
      <c r="J2330"/>
      <c r="K2330"/>
      <c r="L2330"/>
      <c r="M2330"/>
      <c r="O2330"/>
      <c r="P2330"/>
      <c r="Q2330"/>
      <c r="R2330"/>
      <c r="S2330"/>
      <c r="T2330"/>
    </row>
    <row r="2331" spans="8:20" ht="14.5" x14ac:dyDescent="0.35">
      <c r="H2331"/>
      <c r="I2331"/>
      <c r="J2331"/>
      <c r="K2331"/>
      <c r="L2331"/>
      <c r="M2331"/>
      <c r="O2331"/>
      <c r="P2331"/>
      <c r="Q2331"/>
      <c r="R2331"/>
      <c r="S2331"/>
      <c r="T2331"/>
    </row>
    <row r="2332" spans="8:20" ht="14.5" x14ac:dyDescent="0.35">
      <c r="H2332"/>
      <c r="I2332"/>
      <c r="J2332"/>
      <c r="K2332"/>
      <c r="L2332"/>
      <c r="M2332"/>
      <c r="O2332"/>
      <c r="P2332"/>
      <c r="Q2332"/>
      <c r="R2332"/>
      <c r="S2332"/>
      <c r="T2332"/>
    </row>
    <row r="2333" spans="8:20" ht="14.5" x14ac:dyDescent="0.35">
      <c r="H2333"/>
      <c r="I2333"/>
      <c r="J2333"/>
      <c r="K2333"/>
      <c r="L2333"/>
      <c r="M2333"/>
      <c r="O2333"/>
      <c r="P2333"/>
      <c r="Q2333"/>
      <c r="R2333"/>
      <c r="S2333"/>
      <c r="T2333"/>
    </row>
    <row r="2334" spans="8:20" ht="14.5" x14ac:dyDescent="0.35">
      <c r="H2334"/>
      <c r="I2334"/>
      <c r="J2334"/>
      <c r="K2334"/>
      <c r="L2334"/>
      <c r="M2334"/>
      <c r="O2334"/>
      <c r="P2334"/>
      <c r="Q2334"/>
      <c r="R2334"/>
      <c r="S2334"/>
      <c r="T2334"/>
    </row>
    <row r="2335" spans="8:20" ht="14.5" x14ac:dyDescent="0.35">
      <c r="H2335"/>
      <c r="I2335"/>
      <c r="J2335"/>
      <c r="K2335"/>
      <c r="L2335"/>
      <c r="M2335"/>
      <c r="O2335"/>
      <c r="P2335"/>
      <c r="Q2335"/>
      <c r="R2335"/>
      <c r="S2335"/>
      <c r="T2335"/>
    </row>
    <row r="2336" spans="8:20" ht="14.5" x14ac:dyDescent="0.35">
      <c r="H2336"/>
      <c r="I2336"/>
      <c r="J2336"/>
      <c r="K2336"/>
      <c r="L2336"/>
      <c r="M2336"/>
      <c r="O2336"/>
      <c r="P2336"/>
      <c r="Q2336"/>
      <c r="R2336"/>
      <c r="S2336"/>
      <c r="T2336"/>
    </row>
    <row r="2337" spans="8:20" ht="14.5" x14ac:dyDescent="0.35">
      <c r="H2337"/>
      <c r="I2337"/>
      <c r="J2337"/>
      <c r="K2337"/>
      <c r="L2337"/>
      <c r="M2337"/>
      <c r="O2337"/>
      <c r="P2337"/>
      <c r="Q2337"/>
      <c r="R2337"/>
      <c r="S2337"/>
      <c r="T2337"/>
    </row>
    <row r="2338" spans="8:20" ht="14.5" x14ac:dyDescent="0.35">
      <c r="H2338"/>
      <c r="I2338"/>
      <c r="J2338"/>
      <c r="K2338"/>
      <c r="L2338"/>
      <c r="M2338"/>
      <c r="O2338"/>
      <c r="P2338"/>
      <c r="Q2338"/>
      <c r="R2338"/>
      <c r="S2338"/>
      <c r="T2338"/>
    </row>
    <row r="2339" spans="8:20" ht="14.5" x14ac:dyDescent="0.35">
      <c r="H2339"/>
      <c r="I2339"/>
      <c r="J2339"/>
      <c r="K2339"/>
      <c r="L2339"/>
      <c r="M2339"/>
      <c r="O2339"/>
      <c r="P2339"/>
      <c r="Q2339"/>
      <c r="R2339"/>
      <c r="S2339"/>
      <c r="T2339"/>
    </row>
    <row r="2340" spans="8:20" ht="14.5" x14ac:dyDescent="0.35">
      <c r="H2340"/>
      <c r="I2340"/>
      <c r="J2340"/>
      <c r="K2340"/>
      <c r="L2340"/>
      <c r="M2340"/>
      <c r="O2340"/>
      <c r="P2340"/>
      <c r="Q2340"/>
      <c r="R2340"/>
      <c r="S2340"/>
      <c r="T2340"/>
    </row>
    <row r="2341" spans="8:20" ht="14.5" x14ac:dyDescent="0.35">
      <c r="H2341"/>
      <c r="I2341"/>
      <c r="J2341"/>
      <c r="K2341"/>
      <c r="L2341"/>
      <c r="M2341"/>
      <c r="O2341"/>
      <c r="P2341"/>
      <c r="Q2341"/>
      <c r="R2341"/>
      <c r="S2341"/>
      <c r="T2341"/>
    </row>
    <row r="2342" spans="8:20" ht="14.5" x14ac:dyDescent="0.35">
      <c r="H2342"/>
      <c r="I2342"/>
      <c r="J2342"/>
      <c r="K2342"/>
      <c r="L2342"/>
      <c r="M2342"/>
      <c r="O2342"/>
      <c r="P2342"/>
      <c r="Q2342"/>
      <c r="R2342"/>
      <c r="S2342"/>
      <c r="T2342"/>
    </row>
    <row r="2343" spans="8:20" ht="14.5" x14ac:dyDescent="0.35">
      <c r="H2343"/>
      <c r="I2343"/>
      <c r="J2343"/>
      <c r="K2343"/>
      <c r="L2343"/>
      <c r="M2343"/>
      <c r="O2343"/>
      <c r="P2343"/>
      <c r="Q2343"/>
      <c r="R2343"/>
      <c r="S2343"/>
      <c r="T2343"/>
    </row>
    <row r="2344" spans="8:20" ht="14.5" x14ac:dyDescent="0.35">
      <c r="H2344"/>
      <c r="I2344"/>
      <c r="J2344"/>
      <c r="K2344"/>
      <c r="L2344"/>
      <c r="M2344"/>
      <c r="O2344"/>
      <c r="P2344"/>
      <c r="Q2344"/>
      <c r="R2344"/>
      <c r="S2344"/>
      <c r="T2344"/>
    </row>
    <row r="2345" spans="8:20" ht="14.5" x14ac:dyDescent="0.35">
      <c r="H2345"/>
      <c r="I2345"/>
      <c r="J2345"/>
      <c r="K2345"/>
      <c r="L2345"/>
      <c r="M2345"/>
      <c r="O2345"/>
      <c r="P2345"/>
      <c r="Q2345"/>
      <c r="R2345"/>
      <c r="S2345"/>
      <c r="T2345"/>
    </row>
    <row r="2346" spans="8:20" ht="14.5" x14ac:dyDescent="0.35">
      <c r="H2346"/>
      <c r="I2346"/>
      <c r="J2346"/>
      <c r="K2346"/>
      <c r="L2346"/>
      <c r="M2346"/>
      <c r="O2346"/>
      <c r="P2346"/>
      <c r="Q2346"/>
      <c r="R2346"/>
      <c r="S2346"/>
      <c r="T2346"/>
    </row>
    <row r="2347" spans="8:20" ht="14.5" x14ac:dyDescent="0.35">
      <c r="H2347"/>
      <c r="I2347"/>
      <c r="J2347"/>
      <c r="K2347"/>
      <c r="L2347"/>
      <c r="M2347"/>
      <c r="O2347"/>
      <c r="P2347"/>
      <c r="Q2347"/>
      <c r="R2347"/>
      <c r="S2347"/>
      <c r="T2347"/>
    </row>
    <row r="2348" spans="8:20" ht="14.5" x14ac:dyDescent="0.35">
      <c r="H2348"/>
      <c r="I2348"/>
      <c r="J2348"/>
      <c r="K2348"/>
      <c r="L2348"/>
      <c r="M2348"/>
      <c r="O2348"/>
      <c r="P2348"/>
      <c r="Q2348"/>
      <c r="R2348"/>
      <c r="S2348"/>
      <c r="T2348"/>
    </row>
    <row r="2349" spans="8:20" ht="14.5" x14ac:dyDescent="0.35">
      <c r="H2349"/>
      <c r="I2349"/>
      <c r="J2349"/>
      <c r="K2349"/>
      <c r="L2349"/>
      <c r="M2349"/>
      <c r="O2349"/>
      <c r="P2349"/>
      <c r="Q2349"/>
      <c r="R2349"/>
      <c r="S2349"/>
      <c r="T2349"/>
    </row>
    <row r="2350" spans="8:20" ht="14.5" x14ac:dyDescent="0.35">
      <c r="H2350"/>
      <c r="I2350"/>
      <c r="J2350"/>
      <c r="K2350"/>
      <c r="L2350"/>
      <c r="M2350"/>
      <c r="O2350"/>
      <c r="P2350"/>
      <c r="Q2350"/>
      <c r="R2350"/>
      <c r="S2350"/>
      <c r="T2350"/>
    </row>
    <row r="2351" spans="8:20" ht="14.5" x14ac:dyDescent="0.35">
      <c r="H2351"/>
      <c r="I2351"/>
      <c r="J2351"/>
      <c r="K2351"/>
      <c r="L2351"/>
      <c r="M2351"/>
      <c r="O2351"/>
      <c r="P2351"/>
      <c r="Q2351"/>
      <c r="R2351"/>
      <c r="S2351"/>
      <c r="T2351"/>
    </row>
    <row r="2352" spans="8:20" ht="14.5" x14ac:dyDescent="0.35">
      <c r="H2352"/>
      <c r="I2352"/>
      <c r="J2352"/>
      <c r="K2352"/>
      <c r="L2352"/>
      <c r="M2352"/>
      <c r="O2352"/>
      <c r="P2352"/>
      <c r="Q2352"/>
      <c r="R2352"/>
      <c r="S2352"/>
      <c r="T2352"/>
    </row>
    <row r="2353" spans="8:20" ht="14.5" x14ac:dyDescent="0.35">
      <c r="H2353"/>
      <c r="I2353"/>
      <c r="J2353"/>
      <c r="K2353"/>
      <c r="L2353"/>
      <c r="M2353"/>
      <c r="O2353"/>
      <c r="P2353"/>
      <c r="Q2353"/>
      <c r="R2353"/>
      <c r="S2353"/>
      <c r="T2353"/>
    </row>
    <row r="2354" spans="8:20" ht="14.5" x14ac:dyDescent="0.35">
      <c r="H2354"/>
      <c r="I2354"/>
      <c r="J2354"/>
      <c r="K2354"/>
      <c r="L2354"/>
      <c r="M2354"/>
      <c r="O2354"/>
      <c r="P2354"/>
      <c r="Q2354"/>
      <c r="R2354"/>
      <c r="S2354"/>
      <c r="T2354"/>
    </row>
    <row r="2355" spans="8:20" ht="14.5" x14ac:dyDescent="0.35">
      <c r="H2355"/>
      <c r="I2355"/>
      <c r="J2355"/>
      <c r="K2355"/>
      <c r="L2355"/>
      <c r="M2355"/>
      <c r="O2355"/>
      <c r="P2355"/>
      <c r="Q2355"/>
      <c r="R2355"/>
      <c r="S2355"/>
      <c r="T2355"/>
    </row>
    <row r="2356" spans="8:20" ht="14.5" x14ac:dyDescent="0.35">
      <c r="H2356"/>
      <c r="I2356"/>
      <c r="J2356"/>
      <c r="K2356"/>
      <c r="L2356"/>
      <c r="M2356"/>
      <c r="O2356"/>
      <c r="P2356"/>
      <c r="Q2356"/>
      <c r="R2356"/>
      <c r="S2356"/>
      <c r="T2356"/>
    </row>
    <row r="2357" spans="8:20" ht="14.5" x14ac:dyDescent="0.35">
      <c r="H2357"/>
      <c r="I2357"/>
      <c r="J2357"/>
      <c r="K2357"/>
      <c r="L2357"/>
      <c r="M2357"/>
      <c r="O2357"/>
      <c r="P2357"/>
      <c r="Q2357"/>
      <c r="R2357"/>
      <c r="S2357"/>
      <c r="T2357"/>
    </row>
    <row r="2358" spans="8:20" ht="14.5" x14ac:dyDescent="0.35">
      <c r="H2358"/>
      <c r="I2358"/>
      <c r="J2358"/>
      <c r="K2358"/>
      <c r="L2358"/>
      <c r="M2358"/>
      <c r="O2358"/>
      <c r="P2358"/>
      <c r="Q2358"/>
      <c r="R2358"/>
      <c r="S2358"/>
      <c r="T2358"/>
    </row>
    <row r="2359" spans="8:20" ht="14.5" x14ac:dyDescent="0.35">
      <c r="H2359"/>
      <c r="I2359"/>
      <c r="J2359"/>
      <c r="K2359"/>
      <c r="L2359"/>
      <c r="M2359"/>
      <c r="O2359"/>
      <c r="P2359"/>
      <c r="Q2359"/>
      <c r="R2359"/>
      <c r="S2359"/>
      <c r="T2359"/>
    </row>
    <row r="2360" spans="8:20" ht="14.5" x14ac:dyDescent="0.35">
      <c r="H2360"/>
      <c r="I2360"/>
      <c r="J2360"/>
      <c r="K2360"/>
      <c r="L2360"/>
      <c r="M2360"/>
      <c r="O2360"/>
      <c r="P2360"/>
      <c r="Q2360"/>
      <c r="R2360"/>
      <c r="S2360"/>
      <c r="T2360"/>
    </row>
    <row r="2361" spans="8:20" ht="14.5" x14ac:dyDescent="0.35">
      <c r="H2361"/>
      <c r="I2361"/>
      <c r="J2361"/>
      <c r="K2361"/>
      <c r="L2361"/>
      <c r="M2361"/>
      <c r="O2361"/>
      <c r="P2361"/>
      <c r="Q2361"/>
      <c r="R2361"/>
      <c r="S2361"/>
      <c r="T2361"/>
    </row>
    <row r="2362" spans="8:20" ht="14.5" x14ac:dyDescent="0.35">
      <c r="H2362"/>
      <c r="I2362"/>
      <c r="J2362"/>
      <c r="K2362"/>
      <c r="L2362"/>
      <c r="M2362"/>
      <c r="O2362"/>
      <c r="P2362"/>
      <c r="Q2362"/>
      <c r="R2362"/>
      <c r="S2362"/>
      <c r="T2362"/>
    </row>
    <row r="2363" spans="8:20" ht="14.5" x14ac:dyDescent="0.35">
      <c r="H2363"/>
      <c r="I2363"/>
      <c r="J2363"/>
      <c r="K2363"/>
      <c r="L2363"/>
      <c r="M2363"/>
      <c r="O2363"/>
      <c r="P2363"/>
      <c r="Q2363"/>
      <c r="R2363"/>
      <c r="S2363"/>
      <c r="T2363"/>
    </row>
    <row r="2364" spans="8:20" ht="14.5" x14ac:dyDescent="0.35">
      <c r="H2364"/>
      <c r="I2364"/>
      <c r="J2364"/>
      <c r="K2364"/>
      <c r="L2364"/>
      <c r="M2364"/>
      <c r="O2364"/>
      <c r="P2364"/>
      <c r="Q2364"/>
      <c r="R2364"/>
      <c r="S2364"/>
      <c r="T2364"/>
    </row>
    <row r="2365" spans="8:20" ht="14.5" x14ac:dyDescent="0.35">
      <c r="H2365"/>
      <c r="I2365"/>
      <c r="J2365"/>
      <c r="K2365"/>
      <c r="L2365"/>
      <c r="M2365"/>
      <c r="O2365"/>
      <c r="P2365"/>
      <c r="Q2365"/>
      <c r="R2365"/>
      <c r="S2365"/>
      <c r="T2365"/>
    </row>
    <row r="2366" spans="8:20" ht="14.5" x14ac:dyDescent="0.35">
      <c r="H2366"/>
      <c r="I2366"/>
      <c r="J2366"/>
      <c r="K2366"/>
      <c r="L2366"/>
      <c r="M2366"/>
      <c r="O2366"/>
      <c r="P2366"/>
      <c r="Q2366"/>
      <c r="R2366"/>
      <c r="S2366"/>
      <c r="T2366"/>
    </row>
    <row r="2367" spans="8:20" ht="14.5" x14ac:dyDescent="0.35">
      <c r="H2367"/>
      <c r="I2367"/>
      <c r="J2367"/>
      <c r="K2367"/>
      <c r="L2367"/>
      <c r="M2367"/>
      <c r="O2367"/>
      <c r="P2367"/>
      <c r="Q2367"/>
      <c r="R2367"/>
      <c r="S2367"/>
      <c r="T2367"/>
    </row>
    <row r="2368" spans="8:20" ht="14.5" x14ac:dyDescent="0.35">
      <c r="H2368"/>
      <c r="I2368"/>
      <c r="J2368"/>
      <c r="K2368"/>
      <c r="L2368"/>
      <c r="M2368"/>
      <c r="O2368"/>
      <c r="P2368"/>
      <c r="Q2368"/>
      <c r="R2368"/>
      <c r="S2368"/>
      <c r="T2368"/>
    </row>
    <row r="2369" spans="8:20" ht="14.5" x14ac:dyDescent="0.35">
      <c r="H2369"/>
      <c r="I2369"/>
      <c r="J2369"/>
      <c r="K2369"/>
      <c r="L2369"/>
      <c r="M2369"/>
      <c r="O2369"/>
      <c r="P2369"/>
      <c r="Q2369"/>
      <c r="R2369"/>
      <c r="S2369"/>
      <c r="T2369"/>
    </row>
    <row r="2370" spans="8:20" ht="14.5" x14ac:dyDescent="0.35">
      <c r="H2370"/>
      <c r="I2370"/>
      <c r="J2370"/>
      <c r="K2370"/>
      <c r="L2370"/>
      <c r="M2370"/>
      <c r="O2370"/>
      <c r="P2370"/>
      <c r="Q2370"/>
      <c r="R2370"/>
      <c r="S2370"/>
      <c r="T2370"/>
    </row>
    <row r="2371" spans="8:20" ht="14.5" x14ac:dyDescent="0.35">
      <c r="H2371"/>
      <c r="I2371"/>
      <c r="J2371"/>
      <c r="K2371"/>
      <c r="L2371"/>
      <c r="M2371"/>
      <c r="O2371"/>
      <c r="P2371"/>
      <c r="Q2371"/>
      <c r="R2371"/>
      <c r="S2371"/>
      <c r="T2371"/>
    </row>
    <row r="2372" spans="8:20" ht="14.5" x14ac:dyDescent="0.35">
      <c r="H2372"/>
      <c r="I2372"/>
      <c r="J2372"/>
      <c r="K2372"/>
      <c r="L2372"/>
      <c r="M2372"/>
      <c r="O2372"/>
      <c r="P2372"/>
      <c r="Q2372"/>
      <c r="R2372"/>
      <c r="S2372"/>
      <c r="T2372"/>
    </row>
    <row r="2373" spans="8:20" ht="14.5" x14ac:dyDescent="0.35">
      <c r="H2373"/>
      <c r="I2373"/>
      <c r="J2373"/>
      <c r="K2373"/>
      <c r="L2373"/>
      <c r="M2373"/>
      <c r="O2373"/>
      <c r="P2373"/>
      <c r="Q2373"/>
      <c r="R2373"/>
      <c r="S2373"/>
      <c r="T2373"/>
    </row>
    <row r="2374" spans="8:20" ht="14.5" x14ac:dyDescent="0.35">
      <c r="H2374"/>
      <c r="I2374"/>
      <c r="J2374"/>
      <c r="K2374"/>
      <c r="L2374"/>
      <c r="M2374"/>
      <c r="O2374"/>
      <c r="P2374"/>
      <c r="Q2374"/>
      <c r="R2374"/>
      <c r="S2374"/>
      <c r="T2374"/>
    </row>
    <row r="2375" spans="8:20" ht="14.5" x14ac:dyDescent="0.35">
      <c r="H2375"/>
      <c r="I2375"/>
      <c r="J2375"/>
      <c r="K2375"/>
      <c r="L2375"/>
      <c r="M2375"/>
      <c r="O2375"/>
      <c r="P2375"/>
      <c r="Q2375"/>
      <c r="R2375"/>
      <c r="S2375"/>
      <c r="T2375"/>
    </row>
    <row r="2376" spans="8:20" ht="14.5" x14ac:dyDescent="0.35">
      <c r="H2376"/>
      <c r="I2376"/>
      <c r="J2376"/>
      <c r="K2376"/>
      <c r="L2376"/>
      <c r="M2376"/>
      <c r="O2376"/>
      <c r="P2376"/>
      <c r="Q2376"/>
      <c r="R2376"/>
      <c r="S2376"/>
      <c r="T2376"/>
    </row>
    <row r="2377" spans="8:20" ht="14.5" x14ac:dyDescent="0.35">
      <c r="H2377"/>
      <c r="I2377"/>
      <c r="J2377"/>
      <c r="K2377"/>
      <c r="L2377"/>
      <c r="M2377"/>
      <c r="O2377"/>
      <c r="P2377"/>
      <c r="Q2377"/>
      <c r="R2377"/>
      <c r="S2377"/>
      <c r="T2377"/>
    </row>
    <row r="2378" spans="8:20" ht="14.5" x14ac:dyDescent="0.35">
      <c r="H2378"/>
      <c r="I2378"/>
      <c r="J2378"/>
      <c r="K2378"/>
      <c r="L2378"/>
      <c r="M2378"/>
      <c r="O2378"/>
      <c r="P2378"/>
      <c r="Q2378"/>
      <c r="R2378"/>
      <c r="S2378"/>
      <c r="T2378"/>
    </row>
    <row r="2379" spans="8:20" ht="14.5" x14ac:dyDescent="0.35">
      <c r="H2379"/>
      <c r="I2379"/>
      <c r="J2379"/>
      <c r="K2379"/>
      <c r="L2379"/>
      <c r="M2379"/>
      <c r="O2379"/>
      <c r="P2379"/>
      <c r="Q2379"/>
      <c r="R2379"/>
      <c r="S2379"/>
      <c r="T2379"/>
    </row>
    <row r="2380" spans="8:20" ht="14.5" x14ac:dyDescent="0.35">
      <c r="H2380"/>
      <c r="I2380"/>
      <c r="J2380"/>
      <c r="K2380"/>
      <c r="L2380"/>
      <c r="M2380"/>
      <c r="O2380"/>
      <c r="P2380"/>
      <c r="Q2380"/>
      <c r="R2380"/>
      <c r="S2380"/>
      <c r="T2380"/>
    </row>
    <row r="2381" spans="8:20" ht="14.5" x14ac:dyDescent="0.35">
      <c r="H2381"/>
      <c r="I2381"/>
      <c r="J2381"/>
      <c r="K2381"/>
      <c r="L2381"/>
      <c r="M2381"/>
      <c r="O2381"/>
      <c r="P2381"/>
      <c r="Q2381"/>
      <c r="R2381"/>
      <c r="S2381"/>
      <c r="T2381"/>
    </row>
    <row r="2382" spans="8:20" ht="14.5" x14ac:dyDescent="0.35">
      <c r="H2382"/>
      <c r="I2382"/>
      <c r="J2382"/>
      <c r="K2382"/>
      <c r="L2382"/>
      <c r="M2382"/>
      <c r="O2382"/>
      <c r="P2382"/>
      <c r="Q2382"/>
      <c r="R2382"/>
      <c r="S2382"/>
      <c r="T2382"/>
    </row>
    <row r="2383" spans="8:20" ht="14.5" x14ac:dyDescent="0.35">
      <c r="H2383"/>
      <c r="I2383"/>
      <c r="J2383"/>
      <c r="K2383"/>
      <c r="L2383"/>
      <c r="M2383"/>
      <c r="O2383"/>
      <c r="P2383"/>
      <c r="Q2383"/>
      <c r="R2383"/>
      <c r="S2383"/>
      <c r="T2383"/>
    </row>
    <row r="2384" spans="8:20" ht="14.5" x14ac:dyDescent="0.35">
      <c r="H2384"/>
      <c r="I2384"/>
      <c r="J2384"/>
      <c r="K2384"/>
      <c r="L2384"/>
      <c r="M2384"/>
      <c r="O2384"/>
      <c r="P2384"/>
      <c r="Q2384"/>
      <c r="R2384"/>
      <c r="S2384"/>
      <c r="T2384"/>
    </row>
    <row r="2385" spans="8:20" ht="14.5" x14ac:dyDescent="0.35">
      <c r="H2385"/>
      <c r="I2385"/>
      <c r="J2385"/>
      <c r="K2385"/>
      <c r="L2385"/>
      <c r="M2385"/>
      <c r="O2385"/>
      <c r="P2385"/>
      <c r="Q2385"/>
      <c r="R2385"/>
      <c r="S2385"/>
      <c r="T2385"/>
    </row>
    <row r="2386" spans="8:20" ht="14.5" x14ac:dyDescent="0.35">
      <c r="H2386"/>
      <c r="I2386"/>
      <c r="J2386"/>
      <c r="K2386"/>
      <c r="L2386"/>
      <c r="M2386"/>
      <c r="O2386"/>
      <c r="P2386"/>
      <c r="Q2386"/>
      <c r="R2386"/>
      <c r="S2386"/>
      <c r="T2386"/>
    </row>
    <row r="2387" spans="8:20" ht="14.5" x14ac:dyDescent="0.35">
      <c r="H2387"/>
      <c r="I2387"/>
      <c r="J2387"/>
      <c r="K2387"/>
      <c r="L2387"/>
      <c r="M2387"/>
      <c r="O2387"/>
      <c r="P2387"/>
      <c r="Q2387"/>
      <c r="R2387"/>
      <c r="S2387"/>
      <c r="T2387"/>
    </row>
    <row r="2388" spans="8:20" ht="14.5" x14ac:dyDescent="0.35">
      <c r="H2388"/>
      <c r="I2388"/>
      <c r="J2388"/>
      <c r="K2388"/>
      <c r="L2388"/>
      <c r="M2388"/>
      <c r="O2388"/>
      <c r="P2388"/>
      <c r="Q2388"/>
      <c r="R2388"/>
      <c r="S2388"/>
      <c r="T2388"/>
    </row>
    <row r="2389" spans="8:20" ht="14.5" x14ac:dyDescent="0.35">
      <c r="H2389"/>
      <c r="I2389"/>
      <c r="J2389"/>
      <c r="K2389"/>
      <c r="L2389"/>
      <c r="M2389"/>
      <c r="O2389"/>
      <c r="P2389"/>
      <c r="Q2389"/>
      <c r="R2389"/>
      <c r="S2389"/>
      <c r="T2389"/>
    </row>
    <row r="2390" spans="8:20" ht="14.5" x14ac:dyDescent="0.35">
      <c r="H2390"/>
      <c r="I2390"/>
      <c r="J2390"/>
      <c r="K2390"/>
      <c r="L2390"/>
      <c r="M2390"/>
      <c r="O2390"/>
      <c r="P2390"/>
      <c r="Q2390"/>
      <c r="R2390"/>
      <c r="S2390"/>
      <c r="T2390"/>
    </row>
    <row r="2391" spans="8:20" ht="14.5" x14ac:dyDescent="0.35">
      <c r="H2391"/>
      <c r="I2391"/>
      <c r="J2391"/>
      <c r="K2391"/>
      <c r="L2391"/>
      <c r="M2391"/>
      <c r="O2391"/>
      <c r="P2391"/>
      <c r="Q2391"/>
      <c r="R2391"/>
      <c r="S2391"/>
      <c r="T2391"/>
    </row>
    <row r="2392" spans="8:20" ht="14.5" x14ac:dyDescent="0.35">
      <c r="H2392"/>
      <c r="I2392"/>
      <c r="J2392"/>
      <c r="K2392"/>
      <c r="L2392"/>
      <c r="M2392"/>
      <c r="O2392"/>
      <c r="P2392"/>
      <c r="Q2392"/>
      <c r="R2392"/>
      <c r="S2392"/>
      <c r="T2392"/>
    </row>
    <row r="2393" spans="8:20" ht="14.5" x14ac:dyDescent="0.35">
      <c r="H2393"/>
      <c r="I2393"/>
      <c r="J2393"/>
      <c r="K2393"/>
      <c r="L2393"/>
      <c r="M2393"/>
      <c r="O2393"/>
      <c r="P2393"/>
      <c r="Q2393"/>
      <c r="R2393"/>
      <c r="S2393"/>
      <c r="T2393"/>
    </row>
    <row r="2394" spans="8:20" ht="14.5" x14ac:dyDescent="0.35">
      <c r="H2394"/>
      <c r="I2394"/>
      <c r="J2394"/>
      <c r="K2394"/>
      <c r="L2394"/>
      <c r="M2394"/>
      <c r="O2394"/>
      <c r="P2394"/>
      <c r="Q2394"/>
      <c r="R2394"/>
      <c r="S2394"/>
      <c r="T2394"/>
    </row>
    <row r="2395" spans="8:20" ht="14.5" x14ac:dyDescent="0.35">
      <c r="H2395"/>
      <c r="I2395"/>
      <c r="J2395"/>
      <c r="K2395"/>
      <c r="L2395"/>
      <c r="M2395"/>
      <c r="O2395"/>
      <c r="P2395"/>
      <c r="Q2395"/>
      <c r="R2395"/>
      <c r="S2395"/>
      <c r="T2395"/>
    </row>
    <row r="2396" spans="8:20" ht="14.5" x14ac:dyDescent="0.35">
      <c r="H2396"/>
      <c r="I2396"/>
      <c r="J2396"/>
      <c r="K2396"/>
      <c r="L2396"/>
      <c r="M2396"/>
      <c r="O2396"/>
      <c r="P2396"/>
      <c r="Q2396"/>
      <c r="R2396"/>
      <c r="S2396"/>
      <c r="T2396"/>
    </row>
    <row r="2397" spans="8:20" ht="14.5" x14ac:dyDescent="0.35">
      <c r="H2397"/>
      <c r="I2397"/>
      <c r="J2397"/>
      <c r="K2397"/>
      <c r="L2397"/>
      <c r="M2397"/>
      <c r="O2397"/>
      <c r="P2397"/>
      <c r="Q2397"/>
      <c r="R2397"/>
      <c r="S2397"/>
      <c r="T2397"/>
    </row>
    <row r="2398" spans="8:20" ht="14.5" x14ac:dyDescent="0.35">
      <c r="H2398"/>
      <c r="I2398"/>
      <c r="J2398"/>
      <c r="K2398"/>
      <c r="L2398"/>
      <c r="M2398"/>
      <c r="O2398"/>
      <c r="P2398"/>
      <c r="Q2398"/>
      <c r="R2398"/>
      <c r="S2398"/>
      <c r="T2398"/>
    </row>
    <row r="2399" spans="8:20" ht="14.5" x14ac:dyDescent="0.35">
      <c r="H2399"/>
      <c r="I2399"/>
      <c r="J2399"/>
      <c r="K2399"/>
      <c r="L2399"/>
      <c r="M2399"/>
      <c r="O2399"/>
      <c r="P2399"/>
      <c r="Q2399"/>
      <c r="R2399"/>
      <c r="S2399"/>
      <c r="T2399"/>
    </row>
    <row r="2400" spans="8:20" ht="14.5" x14ac:dyDescent="0.35">
      <c r="H2400"/>
      <c r="I2400"/>
      <c r="J2400"/>
      <c r="K2400"/>
      <c r="L2400"/>
      <c r="M2400"/>
      <c r="O2400"/>
      <c r="P2400"/>
      <c r="Q2400"/>
      <c r="R2400"/>
      <c r="S2400"/>
      <c r="T2400"/>
    </row>
    <row r="2401" spans="8:20" ht="14.5" x14ac:dyDescent="0.35">
      <c r="H2401"/>
      <c r="I2401"/>
      <c r="J2401"/>
      <c r="K2401"/>
      <c r="L2401"/>
      <c r="M2401"/>
      <c r="O2401"/>
      <c r="P2401"/>
      <c r="Q2401"/>
      <c r="R2401"/>
      <c r="S2401"/>
      <c r="T2401"/>
    </row>
    <row r="2402" spans="8:20" ht="14.5" x14ac:dyDescent="0.35">
      <c r="H2402"/>
      <c r="I2402"/>
      <c r="J2402"/>
      <c r="K2402"/>
      <c r="L2402"/>
      <c r="M2402"/>
      <c r="O2402"/>
      <c r="P2402"/>
      <c r="Q2402"/>
      <c r="R2402"/>
      <c r="S2402"/>
      <c r="T2402"/>
    </row>
    <row r="2403" spans="8:20" ht="14.5" x14ac:dyDescent="0.35">
      <c r="H2403"/>
      <c r="I2403"/>
      <c r="J2403"/>
      <c r="K2403"/>
      <c r="L2403"/>
      <c r="M2403"/>
      <c r="O2403"/>
      <c r="P2403"/>
      <c r="Q2403"/>
      <c r="R2403"/>
      <c r="S2403"/>
      <c r="T2403"/>
    </row>
    <row r="2404" spans="8:20" ht="14.5" x14ac:dyDescent="0.35">
      <c r="H2404"/>
      <c r="I2404"/>
      <c r="J2404"/>
      <c r="K2404"/>
      <c r="L2404"/>
      <c r="M2404"/>
      <c r="O2404"/>
      <c r="P2404"/>
      <c r="Q2404"/>
      <c r="R2404"/>
      <c r="S2404"/>
      <c r="T2404"/>
    </row>
    <row r="2405" spans="8:20" ht="14.5" x14ac:dyDescent="0.35">
      <c r="H2405"/>
      <c r="I2405"/>
      <c r="J2405"/>
      <c r="K2405"/>
      <c r="L2405"/>
      <c r="M2405"/>
      <c r="O2405"/>
      <c r="P2405"/>
      <c r="Q2405"/>
      <c r="R2405"/>
      <c r="S2405"/>
      <c r="T2405"/>
    </row>
    <row r="2406" spans="8:20" ht="14.5" x14ac:dyDescent="0.35">
      <c r="H2406"/>
      <c r="I2406"/>
      <c r="J2406"/>
      <c r="K2406"/>
      <c r="L2406"/>
      <c r="M2406"/>
      <c r="O2406"/>
      <c r="P2406"/>
      <c r="Q2406"/>
      <c r="R2406"/>
      <c r="S2406"/>
      <c r="T2406"/>
    </row>
    <row r="2407" spans="8:20" ht="14.5" x14ac:dyDescent="0.35">
      <c r="H2407"/>
      <c r="I2407"/>
      <c r="J2407"/>
      <c r="K2407"/>
      <c r="L2407"/>
      <c r="M2407"/>
      <c r="O2407"/>
      <c r="P2407"/>
      <c r="Q2407"/>
      <c r="R2407"/>
      <c r="S2407"/>
      <c r="T2407"/>
    </row>
    <row r="2408" spans="8:20" ht="14.5" x14ac:dyDescent="0.35">
      <c r="H2408"/>
      <c r="I2408"/>
      <c r="J2408"/>
      <c r="K2408"/>
      <c r="L2408"/>
      <c r="M2408"/>
      <c r="O2408"/>
      <c r="P2408"/>
      <c r="Q2408"/>
      <c r="R2408"/>
      <c r="S2408"/>
      <c r="T2408"/>
    </row>
    <row r="2409" spans="8:20" ht="14.5" x14ac:dyDescent="0.35">
      <c r="H2409"/>
      <c r="I2409"/>
      <c r="J2409"/>
      <c r="K2409"/>
      <c r="L2409"/>
      <c r="M2409"/>
      <c r="O2409"/>
      <c r="P2409"/>
      <c r="Q2409"/>
      <c r="R2409"/>
      <c r="S2409"/>
      <c r="T2409"/>
    </row>
    <row r="2410" spans="8:20" ht="14.5" x14ac:dyDescent="0.35">
      <c r="H2410"/>
      <c r="I2410"/>
      <c r="J2410"/>
      <c r="K2410"/>
      <c r="L2410"/>
      <c r="M2410"/>
      <c r="O2410"/>
      <c r="P2410"/>
      <c r="Q2410"/>
      <c r="R2410"/>
      <c r="S2410"/>
      <c r="T2410"/>
    </row>
    <row r="2411" spans="8:20" ht="14.5" x14ac:dyDescent="0.35">
      <c r="H2411"/>
      <c r="I2411"/>
      <c r="J2411"/>
      <c r="K2411"/>
      <c r="L2411"/>
      <c r="M2411"/>
      <c r="O2411"/>
      <c r="P2411"/>
      <c r="Q2411"/>
      <c r="R2411"/>
      <c r="S2411"/>
      <c r="T2411"/>
    </row>
    <row r="2412" spans="8:20" ht="14.5" x14ac:dyDescent="0.35">
      <c r="H2412"/>
      <c r="I2412"/>
      <c r="J2412"/>
      <c r="K2412"/>
      <c r="L2412"/>
      <c r="M2412"/>
      <c r="O2412"/>
      <c r="P2412"/>
      <c r="Q2412"/>
      <c r="R2412"/>
      <c r="S2412"/>
      <c r="T2412"/>
    </row>
    <row r="2413" spans="8:20" ht="14.5" x14ac:dyDescent="0.35">
      <c r="H2413"/>
      <c r="I2413"/>
      <c r="J2413"/>
      <c r="K2413"/>
      <c r="L2413"/>
      <c r="M2413"/>
      <c r="O2413"/>
      <c r="P2413"/>
      <c r="Q2413"/>
      <c r="R2413"/>
      <c r="S2413"/>
      <c r="T2413"/>
    </row>
    <row r="2414" spans="8:20" ht="14.5" x14ac:dyDescent="0.35">
      <c r="H2414"/>
      <c r="I2414"/>
      <c r="J2414"/>
      <c r="K2414"/>
      <c r="L2414"/>
      <c r="M2414"/>
      <c r="O2414"/>
      <c r="P2414"/>
      <c r="Q2414"/>
      <c r="R2414"/>
      <c r="S2414"/>
      <c r="T2414"/>
    </row>
    <row r="2415" spans="8:20" ht="14.5" x14ac:dyDescent="0.35">
      <c r="H2415"/>
      <c r="I2415"/>
      <c r="J2415"/>
      <c r="K2415"/>
      <c r="L2415"/>
      <c r="M2415"/>
      <c r="O2415"/>
      <c r="P2415"/>
      <c r="Q2415"/>
      <c r="R2415"/>
      <c r="S2415"/>
      <c r="T2415"/>
    </row>
    <row r="2416" spans="8:20" ht="14.5" x14ac:dyDescent="0.35">
      <c r="H2416"/>
      <c r="I2416"/>
      <c r="J2416"/>
      <c r="K2416"/>
      <c r="L2416"/>
      <c r="M2416"/>
      <c r="O2416"/>
      <c r="P2416"/>
      <c r="Q2416"/>
      <c r="R2416"/>
      <c r="S2416"/>
      <c r="T2416"/>
    </row>
    <row r="2417" spans="8:20" ht="14.5" x14ac:dyDescent="0.35">
      <c r="H2417"/>
      <c r="I2417"/>
      <c r="J2417"/>
      <c r="K2417"/>
      <c r="L2417"/>
      <c r="M2417"/>
      <c r="O2417"/>
      <c r="P2417"/>
      <c r="Q2417"/>
      <c r="R2417"/>
      <c r="S2417"/>
      <c r="T2417"/>
    </row>
    <row r="2418" spans="8:20" ht="14.5" x14ac:dyDescent="0.35">
      <c r="H2418"/>
      <c r="I2418"/>
      <c r="J2418"/>
      <c r="K2418"/>
      <c r="L2418"/>
      <c r="M2418"/>
      <c r="O2418"/>
      <c r="P2418"/>
      <c r="Q2418"/>
      <c r="R2418"/>
      <c r="S2418"/>
      <c r="T2418"/>
    </row>
    <row r="2419" spans="8:20" ht="14.5" x14ac:dyDescent="0.35">
      <c r="H2419"/>
      <c r="I2419"/>
      <c r="J2419"/>
      <c r="K2419"/>
      <c r="L2419"/>
      <c r="M2419"/>
      <c r="O2419"/>
      <c r="P2419"/>
      <c r="Q2419"/>
      <c r="R2419"/>
      <c r="S2419"/>
      <c r="T2419"/>
    </row>
    <row r="2420" spans="8:20" ht="14.5" x14ac:dyDescent="0.35">
      <c r="H2420"/>
      <c r="I2420"/>
      <c r="J2420"/>
      <c r="K2420"/>
      <c r="L2420"/>
      <c r="M2420"/>
      <c r="O2420"/>
      <c r="P2420"/>
      <c r="Q2420"/>
      <c r="R2420"/>
      <c r="S2420"/>
      <c r="T2420"/>
    </row>
    <row r="2421" spans="8:20" ht="14.5" x14ac:dyDescent="0.35">
      <c r="H2421"/>
      <c r="I2421"/>
      <c r="J2421"/>
      <c r="K2421"/>
      <c r="L2421"/>
      <c r="M2421"/>
      <c r="O2421"/>
      <c r="P2421"/>
      <c r="Q2421"/>
      <c r="R2421"/>
      <c r="S2421"/>
      <c r="T2421"/>
    </row>
    <row r="2422" spans="8:20" ht="14.5" x14ac:dyDescent="0.35">
      <c r="H2422"/>
      <c r="I2422"/>
      <c r="J2422"/>
      <c r="K2422"/>
      <c r="L2422"/>
      <c r="M2422"/>
      <c r="O2422"/>
      <c r="P2422"/>
      <c r="Q2422"/>
      <c r="R2422"/>
      <c r="S2422"/>
      <c r="T2422"/>
    </row>
    <row r="2423" spans="8:20" ht="14.5" x14ac:dyDescent="0.35">
      <c r="H2423"/>
      <c r="I2423"/>
      <c r="J2423"/>
      <c r="K2423"/>
      <c r="L2423"/>
      <c r="M2423"/>
      <c r="O2423"/>
      <c r="P2423"/>
      <c r="Q2423"/>
      <c r="R2423"/>
      <c r="S2423"/>
      <c r="T2423"/>
    </row>
    <row r="2424" spans="8:20" ht="14.5" x14ac:dyDescent="0.35">
      <c r="H2424"/>
      <c r="I2424"/>
      <c r="J2424"/>
      <c r="K2424"/>
      <c r="L2424"/>
      <c r="M2424"/>
      <c r="O2424"/>
      <c r="P2424"/>
      <c r="Q2424"/>
      <c r="R2424"/>
      <c r="S2424"/>
      <c r="T2424"/>
    </row>
    <row r="2425" spans="8:20" ht="14.5" x14ac:dyDescent="0.35">
      <c r="H2425"/>
      <c r="I2425"/>
      <c r="J2425"/>
      <c r="K2425"/>
      <c r="L2425"/>
      <c r="M2425"/>
      <c r="O2425"/>
      <c r="P2425"/>
      <c r="Q2425"/>
      <c r="R2425"/>
      <c r="S2425"/>
      <c r="T2425"/>
    </row>
    <row r="2426" spans="8:20" ht="14.5" x14ac:dyDescent="0.35">
      <c r="H2426"/>
      <c r="I2426"/>
      <c r="J2426"/>
      <c r="K2426"/>
      <c r="L2426"/>
      <c r="M2426"/>
      <c r="O2426"/>
      <c r="P2426"/>
      <c r="Q2426"/>
      <c r="R2426"/>
      <c r="S2426"/>
      <c r="T2426"/>
    </row>
    <row r="2427" spans="8:20" ht="14.5" x14ac:dyDescent="0.35">
      <c r="H2427"/>
      <c r="I2427"/>
      <c r="J2427"/>
      <c r="K2427"/>
      <c r="L2427"/>
      <c r="M2427"/>
      <c r="O2427"/>
      <c r="P2427"/>
      <c r="Q2427"/>
      <c r="R2427"/>
      <c r="S2427"/>
      <c r="T2427"/>
    </row>
    <row r="2428" spans="8:20" ht="14.5" x14ac:dyDescent="0.35">
      <c r="H2428"/>
      <c r="I2428"/>
      <c r="J2428"/>
      <c r="K2428"/>
      <c r="L2428"/>
      <c r="M2428"/>
      <c r="O2428"/>
      <c r="P2428"/>
      <c r="Q2428"/>
      <c r="R2428"/>
      <c r="S2428"/>
      <c r="T2428"/>
    </row>
    <row r="2429" spans="8:20" ht="14.5" x14ac:dyDescent="0.35">
      <c r="H2429"/>
      <c r="I2429"/>
      <c r="J2429"/>
      <c r="K2429"/>
      <c r="L2429"/>
      <c r="M2429"/>
      <c r="O2429"/>
      <c r="P2429"/>
      <c r="Q2429"/>
      <c r="R2429"/>
      <c r="S2429"/>
      <c r="T2429"/>
    </row>
    <row r="2430" spans="8:20" ht="14.5" x14ac:dyDescent="0.35">
      <c r="H2430"/>
      <c r="I2430"/>
      <c r="J2430"/>
      <c r="K2430"/>
      <c r="L2430"/>
      <c r="M2430"/>
      <c r="O2430"/>
      <c r="P2430"/>
      <c r="Q2430"/>
      <c r="R2430"/>
      <c r="S2430"/>
      <c r="T2430"/>
    </row>
    <row r="2431" spans="8:20" ht="14.5" x14ac:dyDescent="0.35">
      <c r="H2431"/>
      <c r="I2431"/>
      <c r="J2431"/>
      <c r="K2431"/>
      <c r="L2431"/>
      <c r="M2431"/>
      <c r="O2431"/>
      <c r="P2431"/>
      <c r="Q2431"/>
      <c r="R2431"/>
      <c r="S2431"/>
      <c r="T2431"/>
    </row>
    <row r="2432" spans="8:20" ht="14.5" x14ac:dyDescent="0.35">
      <c r="H2432"/>
      <c r="I2432"/>
      <c r="J2432"/>
      <c r="K2432"/>
      <c r="L2432"/>
      <c r="M2432"/>
      <c r="O2432"/>
      <c r="P2432"/>
      <c r="Q2432"/>
      <c r="R2432"/>
      <c r="S2432"/>
      <c r="T2432"/>
    </row>
    <row r="2433" spans="8:20" ht="14.5" x14ac:dyDescent="0.35">
      <c r="H2433"/>
      <c r="I2433"/>
      <c r="J2433"/>
      <c r="K2433"/>
      <c r="L2433"/>
      <c r="M2433"/>
      <c r="O2433"/>
      <c r="P2433"/>
      <c r="Q2433"/>
      <c r="R2433"/>
      <c r="S2433"/>
      <c r="T2433"/>
    </row>
    <row r="2434" spans="8:20" ht="14.5" x14ac:dyDescent="0.35">
      <c r="H2434"/>
      <c r="I2434"/>
      <c r="J2434"/>
      <c r="K2434"/>
      <c r="L2434"/>
      <c r="M2434"/>
      <c r="O2434"/>
      <c r="P2434"/>
      <c r="Q2434"/>
      <c r="R2434"/>
      <c r="S2434"/>
      <c r="T2434"/>
    </row>
    <row r="2435" spans="8:20" ht="14.5" x14ac:dyDescent="0.35">
      <c r="H2435"/>
      <c r="I2435"/>
      <c r="J2435"/>
      <c r="K2435"/>
      <c r="L2435"/>
      <c r="M2435"/>
      <c r="O2435"/>
      <c r="P2435"/>
      <c r="Q2435"/>
      <c r="R2435"/>
      <c r="S2435"/>
      <c r="T2435"/>
    </row>
    <row r="2436" spans="8:20" ht="14.5" x14ac:dyDescent="0.35">
      <c r="H2436"/>
      <c r="I2436"/>
      <c r="J2436"/>
      <c r="K2436"/>
      <c r="L2436"/>
      <c r="M2436"/>
      <c r="O2436"/>
      <c r="P2436"/>
      <c r="Q2436"/>
      <c r="R2436"/>
      <c r="S2436"/>
      <c r="T2436"/>
    </row>
    <row r="2437" spans="8:20" ht="14.5" x14ac:dyDescent="0.35">
      <c r="H2437"/>
      <c r="I2437"/>
      <c r="J2437"/>
      <c r="K2437"/>
      <c r="L2437"/>
      <c r="M2437"/>
      <c r="O2437"/>
      <c r="P2437"/>
      <c r="Q2437"/>
      <c r="R2437"/>
      <c r="S2437"/>
      <c r="T2437"/>
    </row>
    <row r="2438" spans="8:20" ht="14.5" x14ac:dyDescent="0.35">
      <c r="H2438"/>
      <c r="I2438"/>
      <c r="J2438"/>
      <c r="K2438"/>
      <c r="L2438"/>
      <c r="M2438"/>
      <c r="O2438"/>
      <c r="P2438"/>
      <c r="Q2438"/>
      <c r="R2438"/>
      <c r="S2438"/>
      <c r="T2438"/>
    </row>
    <row r="2439" spans="8:20" ht="14.5" x14ac:dyDescent="0.35">
      <c r="H2439"/>
      <c r="I2439"/>
      <c r="J2439"/>
      <c r="K2439"/>
      <c r="L2439"/>
      <c r="M2439"/>
      <c r="O2439"/>
      <c r="P2439"/>
      <c r="Q2439"/>
      <c r="R2439"/>
      <c r="S2439"/>
      <c r="T2439"/>
    </row>
    <row r="2440" spans="8:20" ht="14.5" x14ac:dyDescent="0.35">
      <c r="H2440"/>
      <c r="I2440"/>
      <c r="J2440"/>
      <c r="K2440"/>
      <c r="L2440"/>
      <c r="M2440"/>
      <c r="O2440"/>
      <c r="P2440"/>
      <c r="Q2440"/>
      <c r="R2440"/>
      <c r="S2440"/>
      <c r="T2440"/>
    </row>
    <row r="2441" spans="8:20" ht="14.5" x14ac:dyDescent="0.35">
      <c r="H2441"/>
      <c r="I2441"/>
      <c r="J2441"/>
      <c r="K2441"/>
      <c r="L2441"/>
      <c r="M2441"/>
      <c r="O2441"/>
      <c r="P2441"/>
      <c r="Q2441"/>
      <c r="R2441"/>
      <c r="S2441"/>
      <c r="T2441"/>
    </row>
    <row r="2442" spans="8:20" ht="14.5" x14ac:dyDescent="0.35">
      <c r="H2442"/>
      <c r="I2442"/>
      <c r="J2442"/>
      <c r="K2442"/>
      <c r="L2442"/>
      <c r="M2442"/>
      <c r="O2442"/>
      <c r="P2442"/>
      <c r="Q2442"/>
      <c r="R2442"/>
      <c r="S2442"/>
      <c r="T2442"/>
    </row>
    <row r="2443" spans="8:20" ht="14.5" x14ac:dyDescent="0.35">
      <c r="H2443"/>
      <c r="I2443"/>
      <c r="J2443"/>
      <c r="K2443"/>
      <c r="L2443"/>
      <c r="M2443"/>
      <c r="O2443"/>
      <c r="P2443"/>
      <c r="Q2443"/>
      <c r="R2443"/>
      <c r="S2443"/>
      <c r="T2443"/>
    </row>
    <row r="2444" spans="8:20" ht="14.5" x14ac:dyDescent="0.35">
      <c r="H2444"/>
      <c r="I2444"/>
      <c r="J2444"/>
      <c r="K2444"/>
      <c r="L2444"/>
      <c r="M2444"/>
      <c r="O2444"/>
      <c r="P2444"/>
      <c r="Q2444"/>
      <c r="R2444"/>
      <c r="S2444"/>
      <c r="T2444"/>
    </row>
    <row r="2445" spans="8:20" ht="14.5" x14ac:dyDescent="0.35">
      <c r="H2445"/>
      <c r="I2445"/>
      <c r="J2445"/>
      <c r="K2445"/>
      <c r="L2445"/>
      <c r="M2445"/>
      <c r="O2445"/>
      <c r="P2445"/>
      <c r="Q2445"/>
      <c r="R2445"/>
      <c r="S2445"/>
      <c r="T2445"/>
    </row>
    <row r="2446" spans="8:20" ht="14.5" x14ac:dyDescent="0.35">
      <c r="H2446"/>
      <c r="I2446"/>
      <c r="J2446"/>
      <c r="K2446"/>
      <c r="L2446"/>
      <c r="M2446"/>
      <c r="O2446"/>
      <c r="P2446"/>
      <c r="Q2446"/>
      <c r="R2446"/>
      <c r="S2446"/>
      <c r="T2446"/>
    </row>
    <row r="2447" spans="8:20" ht="14.5" x14ac:dyDescent="0.35">
      <c r="H2447"/>
      <c r="I2447"/>
      <c r="J2447"/>
      <c r="K2447"/>
      <c r="L2447"/>
      <c r="M2447"/>
      <c r="O2447"/>
      <c r="P2447"/>
      <c r="Q2447"/>
      <c r="R2447"/>
      <c r="S2447"/>
      <c r="T2447"/>
    </row>
    <row r="2448" spans="8:20" ht="14.5" x14ac:dyDescent="0.35">
      <c r="H2448"/>
      <c r="I2448"/>
      <c r="J2448"/>
      <c r="K2448"/>
      <c r="L2448"/>
      <c r="M2448"/>
      <c r="O2448"/>
      <c r="P2448"/>
      <c r="Q2448"/>
      <c r="R2448"/>
      <c r="S2448"/>
      <c r="T2448"/>
    </row>
    <row r="2449" spans="8:20" ht="14.5" x14ac:dyDescent="0.35">
      <c r="H2449"/>
      <c r="I2449"/>
      <c r="J2449"/>
      <c r="K2449"/>
      <c r="L2449"/>
      <c r="M2449"/>
      <c r="O2449"/>
      <c r="P2449"/>
      <c r="Q2449"/>
      <c r="R2449"/>
      <c r="S2449"/>
      <c r="T2449"/>
    </row>
    <row r="2450" spans="8:20" ht="14.5" x14ac:dyDescent="0.35">
      <c r="H2450"/>
      <c r="I2450"/>
      <c r="J2450"/>
      <c r="K2450"/>
      <c r="L2450"/>
      <c r="M2450"/>
      <c r="O2450"/>
      <c r="P2450"/>
      <c r="Q2450"/>
      <c r="R2450"/>
      <c r="S2450"/>
      <c r="T2450"/>
    </row>
    <row r="2451" spans="8:20" ht="14.5" x14ac:dyDescent="0.35">
      <c r="H2451"/>
      <c r="I2451"/>
      <c r="J2451"/>
      <c r="K2451"/>
      <c r="L2451"/>
      <c r="M2451"/>
      <c r="O2451"/>
      <c r="P2451"/>
      <c r="Q2451"/>
      <c r="R2451"/>
      <c r="S2451"/>
      <c r="T2451"/>
    </row>
    <row r="2452" spans="8:20" ht="14.5" x14ac:dyDescent="0.35">
      <c r="H2452"/>
      <c r="I2452"/>
      <c r="J2452"/>
      <c r="K2452"/>
      <c r="L2452"/>
      <c r="M2452"/>
      <c r="O2452"/>
      <c r="P2452"/>
      <c r="Q2452"/>
      <c r="R2452"/>
      <c r="S2452"/>
      <c r="T2452"/>
    </row>
    <row r="2453" spans="8:20" ht="14.5" x14ac:dyDescent="0.35">
      <c r="H2453"/>
      <c r="I2453"/>
      <c r="J2453"/>
      <c r="K2453"/>
      <c r="L2453"/>
      <c r="M2453"/>
      <c r="O2453"/>
      <c r="P2453"/>
      <c r="Q2453"/>
      <c r="R2453"/>
      <c r="S2453"/>
      <c r="T2453"/>
    </row>
    <row r="2454" spans="8:20" ht="14.5" x14ac:dyDescent="0.35">
      <c r="H2454"/>
      <c r="I2454"/>
      <c r="J2454"/>
      <c r="K2454"/>
      <c r="L2454"/>
      <c r="M2454"/>
      <c r="O2454"/>
      <c r="P2454"/>
      <c r="Q2454"/>
      <c r="R2454"/>
      <c r="S2454"/>
      <c r="T2454"/>
    </row>
    <row r="2455" spans="8:20" ht="14.5" x14ac:dyDescent="0.35">
      <c r="H2455"/>
      <c r="I2455"/>
      <c r="J2455"/>
      <c r="K2455"/>
      <c r="L2455"/>
      <c r="M2455"/>
      <c r="O2455"/>
      <c r="P2455"/>
      <c r="Q2455"/>
      <c r="R2455"/>
      <c r="S2455"/>
      <c r="T2455"/>
    </row>
    <row r="2456" spans="8:20" ht="14.5" x14ac:dyDescent="0.35">
      <c r="H2456"/>
      <c r="I2456"/>
      <c r="J2456"/>
      <c r="K2456"/>
      <c r="L2456"/>
      <c r="M2456"/>
      <c r="O2456"/>
      <c r="P2456"/>
      <c r="Q2456"/>
      <c r="R2456"/>
      <c r="S2456"/>
      <c r="T2456"/>
    </row>
    <row r="2457" spans="8:20" ht="14.5" x14ac:dyDescent="0.35">
      <c r="H2457"/>
      <c r="I2457"/>
      <c r="J2457"/>
      <c r="K2457"/>
      <c r="L2457"/>
      <c r="M2457"/>
      <c r="O2457"/>
      <c r="P2457"/>
      <c r="Q2457"/>
      <c r="R2457"/>
      <c r="S2457"/>
      <c r="T2457"/>
    </row>
    <row r="2458" spans="8:20" ht="14.5" x14ac:dyDescent="0.35">
      <c r="H2458"/>
      <c r="I2458"/>
      <c r="J2458"/>
      <c r="K2458"/>
      <c r="L2458"/>
      <c r="M2458"/>
      <c r="O2458"/>
      <c r="P2458"/>
      <c r="Q2458"/>
      <c r="R2458"/>
      <c r="S2458"/>
      <c r="T2458"/>
    </row>
    <row r="2459" spans="8:20" ht="14.5" x14ac:dyDescent="0.35">
      <c r="H2459"/>
      <c r="I2459"/>
      <c r="J2459"/>
      <c r="K2459"/>
      <c r="L2459"/>
      <c r="M2459"/>
      <c r="O2459"/>
      <c r="P2459"/>
      <c r="Q2459"/>
      <c r="R2459"/>
      <c r="S2459"/>
      <c r="T2459"/>
    </row>
    <row r="2460" spans="8:20" ht="14.5" x14ac:dyDescent="0.35">
      <c r="H2460"/>
      <c r="I2460"/>
      <c r="J2460"/>
      <c r="K2460"/>
      <c r="L2460"/>
      <c r="M2460"/>
      <c r="O2460"/>
      <c r="P2460"/>
      <c r="Q2460"/>
      <c r="R2460"/>
      <c r="S2460"/>
      <c r="T2460"/>
    </row>
    <row r="2461" spans="8:20" ht="14.5" x14ac:dyDescent="0.35">
      <c r="H2461"/>
      <c r="I2461"/>
      <c r="J2461"/>
      <c r="K2461"/>
      <c r="L2461"/>
      <c r="M2461"/>
      <c r="O2461"/>
      <c r="P2461"/>
      <c r="Q2461"/>
      <c r="R2461"/>
      <c r="S2461"/>
      <c r="T2461"/>
    </row>
    <row r="2462" spans="8:20" ht="14.5" x14ac:dyDescent="0.35">
      <c r="H2462"/>
      <c r="I2462"/>
      <c r="J2462"/>
      <c r="K2462"/>
      <c r="L2462"/>
      <c r="M2462"/>
      <c r="O2462"/>
      <c r="P2462"/>
      <c r="Q2462"/>
      <c r="R2462"/>
      <c r="S2462"/>
      <c r="T2462"/>
    </row>
    <row r="2463" spans="8:20" ht="14.5" x14ac:dyDescent="0.35">
      <c r="H2463"/>
      <c r="I2463"/>
      <c r="J2463"/>
      <c r="K2463"/>
      <c r="L2463"/>
      <c r="M2463"/>
      <c r="O2463"/>
      <c r="P2463"/>
      <c r="Q2463"/>
      <c r="R2463"/>
      <c r="S2463"/>
      <c r="T2463"/>
    </row>
    <row r="2464" spans="8:20" ht="14.5" x14ac:dyDescent="0.35">
      <c r="H2464"/>
      <c r="I2464"/>
      <c r="J2464"/>
      <c r="K2464"/>
      <c r="L2464"/>
      <c r="M2464"/>
      <c r="O2464"/>
      <c r="P2464"/>
      <c r="Q2464"/>
      <c r="R2464"/>
      <c r="S2464"/>
      <c r="T2464"/>
    </row>
    <row r="2465" spans="8:20" ht="14.5" x14ac:dyDescent="0.35">
      <c r="H2465"/>
      <c r="I2465"/>
      <c r="J2465"/>
      <c r="K2465"/>
      <c r="L2465"/>
      <c r="M2465"/>
      <c r="O2465"/>
      <c r="P2465"/>
      <c r="Q2465"/>
      <c r="R2465"/>
      <c r="S2465"/>
      <c r="T2465"/>
    </row>
    <row r="2466" spans="8:20" ht="14.5" x14ac:dyDescent="0.35">
      <c r="H2466"/>
      <c r="I2466"/>
      <c r="J2466"/>
      <c r="K2466"/>
      <c r="L2466"/>
      <c r="M2466"/>
      <c r="O2466"/>
      <c r="P2466"/>
      <c r="Q2466"/>
      <c r="R2466"/>
      <c r="S2466"/>
      <c r="T2466"/>
    </row>
    <row r="2467" spans="8:20" ht="14.5" x14ac:dyDescent="0.35">
      <c r="H2467"/>
      <c r="I2467"/>
      <c r="J2467"/>
      <c r="K2467"/>
      <c r="L2467"/>
      <c r="M2467"/>
      <c r="O2467"/>
      <c r="P2467"/>
      <c r="Q2467"/>
      <c r="R2467"/>
      <c r="S2467"/>
      <c r="T2467"/>
    </row>
    <row r="2468" spans="8:20" ht="14.5" x14ac:dyDescent="0.35">
      <c r="H2468"/>
      <c r="I2468"/>
      <c r="J2468"/>
      <c r="K2468"/>
      <c r="L2468"/>
      <c r="M2468"/>
      <c r="O2468"/>
      <c r="P2468"/>
      <c r="Q2468"/>
      <c r="R2468"/>
      <c r="S2468"/>
      <c r="T2468"/>
    </row>
    <row r="2469" spans="8:20" ht="14.5" x14ac:dyDescent="0.35">
      <c r="H2469"/>
      <c r="I2469"/>
      <c r="J2469"/>
      <c r="K2469"/>
      <c r="L2469"/>
      <c r="M2469"/>
      <c r="O2469"/>
      <c r="P2469"/>
      <c r="Q2469"/>
      <c r="R2469"/>
      <c r="S2469"/>
      <c r="T2469"/>
    </row>
    <row r="2470" spans="8:20" ht="14.5" x14ac:dyDescent="0.35">
      <c r="H2470"/>
      <c r="I2470"/>
      <c r="J2470"/>
      <c r="K2470"/>
      <c r="L2470"/>
      <c r="M2470"/>
      <c r="O2470"/>
      <c r="P2470"/>
      <c r="Q2470"/>
      <c r="R2470"/>
      <c r="S2470"/>
      <c r="T2470"/>
    </row>
    <row r="2471" spans="8:20" ht="14.5" x14ac:dyDescent="0.35">
      <c r="H2471"/>
      <c r="I2471"/>
      <c r="J2471"/>
      <c r="K2471"/>
      <c r="L2471"/>
      <c r="M2471"/>
      <c r="O2471"/>
      <c r="P2471"/>
      <c r="Q2471"/>
      <c r="R2471"/>
      <c r="S2471"/>
      <c r="T2471"/>
    </row>
    <row r="2472" spans="8:20" ht="14.5" x14ac:dyDescent="0.35">
      <c r="H2472"/>
      <c r="I2472"/>
      <c r="J2472"/>
      <c r="K2472"/>
      <c r="L2472"/>
      <c r="M2472"/>
      <c r="O2472"/>
      <c r="P2472"/>
      <c r="Q2472"/>
      <c r="R2472"/>
      <c r="S2472"/>
      <c r="T2472"/>
    </row>
    <row r="2473" spans="8:20" ht="14.5" x14ac:dyDescent="0.35">
      <c r="H2473"/>
      <c r="I2473"/>
      <c r="J2473"/>
      <c r="K2473"/>
      <c r="L2473"/>
      <c r="M2473"/>
      <c r="O2473"/>
      <c r="P2473"/>
      <c r="Q2473"/>
      <c r="R2473"/>
      <c r="S2473"/>
      <c r="T2473"/>
    </row>
    <row r="2474" spans="8:20" ht="14.5" x14ac:dyDescent="0.35">
      <c r="H2474"/>
      <c r="I2474"/>
      <c r="J2474"/>
      <c r="K2474"/>
      <c r="L2474"/>
      <c r="M2474"/>
      <c r="O2474"/>
      <c r="P2474"/>
      <c r="Q2474"/>
      <c r="R2474"/>
      <c r="S2474"/>
      <c r="T2474"/>
    </row>
    <row r="2475" spans="8:20" ht="14.5" x14ac:dyDescent="0.35">
      <c r="H2475"/>
      <c r="I2475"/>
      <c r="J2475"/>
      <c r="K2475"/>
      <c r="L2475"/>
      <c r="M2475"/>
      <c r="O2475"/>
      <c r="P2475"/>
      <c r="Q2475"/>
      <c r="R2475"/>
      <c r="S2475"/>
      <c r="T2475"/>
    </row>
    <row r="2476" spans="8:20" ht="14.5" x14ac:dyDescent="0.35">
      <c r="H2476"/>
      <c r="I2476"/>
      <c r="J2476"/>
      <c r="K2476"/>
      <c r="L2476"/>
      <c r="M2476"/>
      <c r="O2476"/>
      <c r="P2476"/>
      <c r="Q2476"/>
      <c r="R2476"/>
      <c r="S2476"/>
      <c r="T2476"/>
    </row>
    <row r="2477" spans="8:20" ht="14.5" x14ac:dyDescent="0.35">
      <c r="H2477"/>
      <c r="I2477"/>
      <c r="J2477"/>
      <c r="K2477"/>
      <c r="L2477"/>
      <c r="M2477"/>
      <c r="O2477"/>
      <c r="P2477"/>
      <c r="Q2477"/>
      <c r="R2477"/>
      <c r="S2477"/>
      <c r="T2477"/>
    </row>
    <row r="2478" spans="8:20" ht="14.5" x14ac:dyDescent="0.35">
      <c r="H2478"/>
      <c r="I2478"/>
      <c r="J2478"/>
      <c r="K2478"/>
      <c r="L2478"/>
      <c r="M2478"/>
      <c r="O2478"/>
      <c r="P2478"/>
      <c r="Q2478"/>
      <c r="R2478"/>
      <c r="S2478"/>
      <c r="T2478"/>
    </row>
    <row r="2479" spans="8:20" ht="14.5" x14ac:dyDescent="0.35">
      <c r="H2479"/>
      <c r="I2479"/>
      <c r="J2479"/>
      <c r="K2479"/>
      <c r="L2479"/>
      <c r="M2479"/>
      <c r="O2479"/>
      <c r="P2479"/>
      <c r="Q2479"/>
      <c r="R2479"/>
      <c r="S2479"/>
      <c r="T2479"/>
    </row>
    <row r="2480" spans="8:20" ht="14.5" x14ac:dyDescent="0.35">
      <c r="H2480"/>
      <c r="I2480"/>
      <c r="J2480"/>
      <c r="K2480"/>
      <c r="L2480"/>
      <c r="M2480"/>
      <c r="O2480"/>
      <c r="P2480"/>
      <c r="Q2480"/>
      <c r="R2480"/>
      <c r="S2480"/>
      <c r="T2480"/>
    </row>
    <row r="2481" spans="8:20" ht="14.5" x14ac:dyDescent="0.35">
      <c r="H2481"/>
      <c r="I2481"/>
      <c r="J2481"/>
      <c r="K2481"/>
      <c r="L2481"/>
      <c r="M2481"/>
      <c r="O2481"/>
      <c r="P2481"/>
      <c r="Q2481"/>
      <c r="R2481"/>
      <c r="S2481"/>
      <c r="T2481"/>
    </row>
    <row r="2482" spans="8:20" ht="14.5" x14ac:dyDescent="0.35">
      <c r="H2482"/>
      <c r="I2482"/>
      <c r="J2482"/>
      <c r="K2482"/>
      <c r="L2482"/>
      <c r="M2482"/>
      <c r="O2482"/>
      <c r="P2482"/>
      <c r="Q2482"/>
      <c r="R2482"/>
      <c r="S2482"/>
      <c r="T2482"/>
    </row>
    <row r="2483" spans="8:20" ht="14.5" x14ac:dyDescent="0.35">
      <c r="H2483"/>
      <c r="I2483"/>
      <c r="J2483"/>
      <c r="K2483"/>
      <c r="L2483"/>
      <c r="M2483"/>
      <c r="O2483"/>
      <c r="P2483"/>
      <c r="Q2483"/>
      <c r="R2483"/>
      <c r="S2483"/>
      <c r="T2483"/>
    </row>
    <row r="2484" spans="8:20" ht="14.5" x14ac:dyDescent="0.35">
      <c r="H2484"/>
      <c r="I2484"/>
      <c r="J2484"/>
      <c r="K2484"/>
      <c r="L2484"/>
      <c r="M2484"/>
      <c r="O2484"/>
      <c r="P2484"/>
      <c r="Q2484"/>
      <c r="R2484"/>
      <c r="S2484"/>
      <c r="T2484"/>
    </row>
    <row r="2485" spans="8:20" ht="14.5" x14ac:dyDescent="0.35">
      <c r="H2485"/>
      <c r="I2485"/>
      <c r="J2485"/>
      <c r="K2485"/>
      <c r="L2485"/>
      <c r="M2485"/>
      <c r="O2485"/>
      <c r="P2485"/>
      <c r="Q2485"/>
      <c r="R2485"/>
      <c r="S2485"/>
      <c r="T2485"/>
    </row>
    <row r="2486" spans="8:20" ht="14.5" x14ac:dyDescent="0.35">
      <c r="H2486"/>
      <c r="I2486"/>
      <c r="J2486"/>
      <c r="K2486"/>
      <c r="L2486"/>
      <c r="M2486"/>
      <c r="O2486"/>
      <c r="P2486"/>
      <c r="Q2486"/>
      <c r="R2486"/>
      <c r="S2486"/>
      <c r="T2486"/>
    </row>
    <row r="2487" spans="8:20" ht="14.5" x14ac:dyDescent="0.35">
      <c r="H2487"/>
      <c r="I2487"/>
      <c r="J2487"/>
      <c r="K2487"/>
      <c r="L2487"/>
      <c r="M2487"/>
      <c r="O2487"/>
      <c r="P2487"/>
      <c r="Q2487"/>
      <c r="R2487"/>
      <c r="S2487"/>
      <c r="T2487"/>
    </row>
    <row r="2488" spans="8:20" ht="14.5" x14ac:dyDescent="0.35">
      <c r="H2488"/>
      <c r="I2488"/>
      <c r="J2488"/>
      <c r="K2488"/>
      <c r="L2488"/>
      <c r="M2488"/>
      <c r="O2488"/>
      <c r="P2488"/>
      <c r="Q2488"/>
      <c r="R2488"/>
      <c r="S2488"/>
      <c r="T2488"/>
    </row>
    <row r="2489" spans="8:20" ht="14.5" x14ac:dyDescent="0.35">
      <c r="H2489"/>
      <c r="I2489"/>
      <c r="J2489"/>
      <c r="K2489"/>
      <c r="L2489"/>
      <c r="M2489"/>
      <c r="O2489"/>
      <c r="P2489"/>
      <c r="Q2489"/>
      <c r="R2489"/>
      <c r="S2489"/>
      <c r="T2489"/>
    </row>
    <row r="2490" spans="8:20" ht="14.5" x14ac:dyDescent="0.35">
      <c r="H2490"/>
      <c r="I2490"/>
      <c r="J2490"/>
      <c r="K2490"/>
      <c r="L2490"/>
      <c r="M2490"/>
      <c r="O2490"/>
      <c r="P2490"/>
      <c r="Q2490"/>
      <c r="R2490"/>
      <c r="S2490"/>
      <c r="T2490"/>
    </row>
    <row r="2491" spans="8:20" ht="14.5" x14ac:dyDescent="0.35">
      <c r="H2491"/>
      <c r="I2491"/>
      <c r="J2491"/>
      <c r="K2491"/>
      <c r="L2491"/>
      <c r="M2491"/>
      <c r="O2491"/>
      <c r="P2491"/>
      <c r="Q2491"/>
      <c r="R2491"/>
      <c r="S2491"/>
      <c r="T2491"/>
    </row>
    <row r="2492" spans="8:20" ht="14.5" x14ac:dyDescent="0.35">
      <c r="H2492"/>
      <c r="I2492"/>
      <c r="J2492"/>
      <c r="K2492"/>
      <c r="L2492"/>
      <c r="M2492"/>
      <c r="O2492"/>
      <c r="P2492"/>
      <c r="Q2492"/>
      <c r="R2492"/>
      <c r="S2492"/>
      <c r="T2492"/>
    </row>
    <row r="2493" spans="8:20" ht="14.5" x14ac:dyDescent="0.35">
      <c r="H2493"/>
      <c r="I2493"/>
      <c r="J2493"/>
      <c r="K2493"/>
      <c r="L2493"/>
      <c r="M2493"/>
      <c r="O2493"/>
      <c r="P2493"/>
      <c r="Q2493"/>
      <c r="R2493"/>
      <c r="S2493"/>
      <c r="T2493"/>
    </row>
    <row r="2494" spans="8:20" ht="14.5" x14ac:dyDescent="0.35">
      <c r="H2494"/>
      <c r="I2494"/>
      <c r="J2494"/>
      <c r="K2494"/>
      <c r="L2494"/>
      <c r="M2494"/>
      <c r="O2494"/>
      <c r="P2494"/>
      <c r="Q2494"/>
      <c r="R2494"/>
      <c r="S2494"/>
      <c r="T2494"/>
    </row>
    <row r="2495" spans="8:20" ht="14.5" x14ac:dyDescent="0.35">
      <c r="H2495"/>
      <c r="I2495"/>
      <c r="J2495"/>
      <c r="K2495"/>
      <c r="L2495"/>
      <c r="M2495"/>
      <c r="O2495"/>
      <c r="P2495"/>
      <c r="Q2495"/>
      <c r="R2495"/>
      <c r="S2495"/>
      <c r="T2495"/>
    </row>
    <row r="2496" spans="8:20" ht="14.5" x14ac:dyDescent="0.35">
      <c r="H2496"/>
      <c r="I2496"/>
      <c r="J2496"/>
      <c r="K2496"/>
      <c r="L2496"/>
      <c r="M2496"/>
      <c r="O2496"/>
      <c r="P2496"/>
      <c r="Q2496"/>
      <c r="R2496"/>
      <c r="S2496"/>
      <c r="T2496"/>
    </row>
    <row r="2497" spans="8:20" ht="14.5" x14ac:dyDescent="0.35">
      <c r="H2497"/>
      <c r="I2497"/>
      <c r="J2497"/>
      <c r="K2497"/>
      <c r="L2497"/>
      <c r="M2497"/>
      <c r="O2497"/>
      <c r="P2497"/>
      <c r="Q2497"/>
      <c r="R2497"/>
      <c r="S2497"/>
      <c r="T2497"/>
    </row>
    <row r="2498" spans="8:20" ht="14.5" x14ac:dyDescent="0.35">
      <c r="H2498"/>
      <c r="I2498"/>
      <c r="J2498"/>
      <c r="K2498"/>
      <c r="L2498"/>
      <c r="M2498"/>
      <c r="O2498"/>
      <c r="P2498"/>
      <c r="Q2498"/>
      <c r="R2498"/>
      <c r="S2498"/>
      <c r="T2498"/>
    </row>
    <row r="2499" spans="8:20" ht="14.5" x14ac:dyDescent="0.35">
      <c r="H2499"/>
      <c r="I2499"/>
      <c r="J2499"/>
      <c r="K2499"/>
      <c r="L2499"/>
      <c r="M2499"/>
      <c r="O2499"/>
      <c r="P2499"/>
      <c r="Q2499"/>
      <c r="R2499"/>
      <c r="S2499"/>
      <c r="T2499"/>
    </row>
    <row r="2500" spans="8:20" ht="14.5" x14ac:dyDescent="0.35">
      <c r="H2500"/>
      <c r="I2500"/>
      <c r="J2500"/>
      <c r="K2500"/>
      <c r="L2500"/>
      <c r="M2500"/>
      <c r="O2500"/>
      <c r="P2500"/>
      <c r="Q2500"/>
      <c r="R2500"/>
      <c r="S2500"/>
      <c r="T2500"/>
    </row>
    <row r="2501" spans="8:20" ht="14.5" x14ac:dyDescent="0.35">
      <c r="H2501"/>
      <c r="I2501"/>
      <c r="J2501"/>
      <c r="K2501"/>
      <c r="L2501"/>
      <c r="M2501"/>
      <c r="O2501"/>
      <c r="P2501"/>
      <c r="Q2501"/>
      <c r="R2501"/>
      <c r="S2501"/>
      <c r="T2501"/>
    </row>
    <row r="2502" spans="8:20" ht="14.5" x14ac:dyDescent="0.35">
      <c r="H2502"/>
      <c r="I2502"/>
      <c r="J2502"/>
      <c r="K2502"/>
      <c r="L2502"/>
      <c r="M2502"/>
      <c r="O2502"/>
      <c r="P2502"/>
      <c r="Q2502"/>
      <c r="R2502"/>
      <c r="S2502"/>
      <c r="T2502"/>
    </row>
    <row r="2503" spans="8:20" ht="14.5" x14ac:dyDescent="0.35">
      <c r="H2503"/>
      <c r="I2503"/>
      <c r="J2503"/>
      <c r="K2503"/>
      <c r="L2503"/>
      <c r="M2503"/>
      <c r="O2503"/>
      <c r="P2503"/>
      <c r="Q2503"/>
      <c r="R2503"/>
      <c r="S2503"/>
      <c r="T2503"/>
    </row>
    <row r="2504" spans="8:20" ht="14.5" x14ac:dyDescent="0.35">
      <c r="H2504"/>
      <c r="I2504"/>
      <c r="J2504"/>
      <c r="K2504"/>
      <c r="L2504"/>
      <c r="M2504"/>
      <c r="O2504"/>
      <c r="P2504"/>
      <c r="Q2504"/>
      <c r="R2504"/>
      <c r="S2504"/>
      <c r="T2504"/>
    </row>
    <row r="2505" spans="8:20" ht="14.5" x14ac:dyDescent="0.35">
      <c r="H2505"/>
      <c r="I2505"/>
      <c r="J2505"/>
      <c r="K2505"/>
      <c r="L2505"/>
      <c r="M2505"/>
      <c r="O2505"/>
      <c r="P2505"/>
      <c r="Q2505"/>
      <c r="R2505"/>
      <c r="S2505"/>
      <c r="T2505"/>
    </row>
    <row r="2506" spans="8:20" ht="14.5" x14ac:dyDescent="0.35">
      <c r="H2506"/>
      <c r="I2506"/>
      <c r="J2506"/>
      <c r="K2506"/>
      <c r="L2506"/>
      <c r="M2506"/>
      <c r="O2506"/>
      <c r="P2506"/>
      <c r="Q2506"/>
      <c r="R2506"/>
      <c r="S2506"/>
      <c r="T2506"/>
    </row>
    <row r="2507" spans="8:20" ht="14.5" x14ac:dyDescent="0.35">
      <c r="H2507"/>
      <c r="I2507"/>
      <c r="J2507"/>
      <c r="K2507"/>
      <c r="L2507"/>
      <c r="M2507"/>
      <c r="O2507"/>
      <c r="P2507"/>
      <c r="Q2507"/>
      <c r="R2507"/>
      <c r="S2507"/>
      <c r="T2507"/>
    </row>
    <row r="2508" spans="8:20" ht="14.5" x14ac:dyDescent="0.35">
      <c r="H2508"/>
      <c r="I2508"/>
      <c r="J2508"/>
      <c r="K2508"/>
      <c r="L2508"/>
      <c r="M2508"/>
      <c r="O2508"/>
      <c r="P2508"/>
      <c r="Q2508"/>
      <c r="R2508"/>
      <c r="S2508"/>
      <c r="T2508"/>
    </row>
    <row r="2509" spans="8:20" ht="14.5" x14ac:dyDescent="0.35">
      <c r="H2509"/>
      <c r="I2509"/>
      <c r="J2509"/>
      <c r="K2509"/>
      <c r="L2509"/>
      <c r="M2509"/>
      <c r="O2509"/>
      <c r="P2509"/>
      <c r="Q2509"/>
      <c r="R2509"/>
      <c r="S2509"/>
      <c r="T2509"/>
    </row>
    <row r="2510" spans="8:20" ht="14.5" x14ac:dyDescent="0.35">
      <c r="H2510"/>
      <c r="I2510"/>
      <c r="J2510"/>
      <c r="K2510"/>
      <c r="L2510"/>
      <c r="M2510"/>
      <c r="O2510"/>
      <c r="P2510"/>
      <c r="Q2510"/>
      <c r="R2510"/>
      <c r="S2510"/>
      <c r="T2510"/>
    </row>
    <row r="2511" spans="8:20" ht="14.5" x14ac:dyDescent="0.35">
      <c r="H2511"/>
      <c r="I2511"/>
      <c r="J2511"/>
      <c r="K2511"/>
      <c r="L2511"/>
      <c r="M2511"/>
      <c r="O2511"/>
      <c r="P2511"/>
      <c r="Q2511"/>
      <c r="R2511"/>
      <c r="S2511"/>
      <c r="T2511"/>
    </row>
    <row r="2512" spans="8:20" ht="14.5" x14ac:dyDescent="0.35">
      <c r="H2512"/>
      <c r="I2512"/>
      <c r="J2512"/>
      <c r="K2512"/>
      <c r="L2512"/>
      <c r="M2512"/>
      <c r="O2512"/>
      <c r="P2512"/>
      <c r="Q2512"/>
      <c r="R2512"/>
      <c r="S2512"/>
      <c r="T2512"/>
    </row>
    <row r="2513" spans="8:20" ht="14.5" x14ac:dyDescent="0.35">
      <c r="H2513"/>
      <c r="I2513"/>
      <c r="J2513"/>
      <c r="K2513"/>
      <c r="L2513"/>
      <c r="M2513"/>
      <c r="O2513"/>
      <c r="P2513"/>
      <c r="Q2513"/>
      <c r="R2513"/>
      <c r="S2513"/>
      <c r="T2513"/>
    </row>
    <row r="2514" spans="8:20" ht="14.5" x14ac:dyDescent="0.35">
      <c r="H2514"/>
      <c r="I2514"/>
      <c r="J2514"/>
      <c r="K2514"/>
      <c r="L2514"/>
      <c r="M2514"/>
      <c r="O2514"/>
      <c r="P2514"/>
      <c r="Q2514"/>
      <c r="R2514"/>
      <c r="S2514"/>
      <c r="T2514"/>
    </row>
    <row r="2515" spans="8:20" ht="14.5" x14ac:dyDescent="0.35">
      <c r="H2515"/>
      <c r="I2515"/>
      <c r="J2515"/>
      <c r="K2515"/>
      <c r="L2515"/>
      <c r="M2515"/>
      <c r="O2515"/>
      <c r="P2515"/>
      <c r="Q2515"/>
      <c r="R2515"/>
      <c r="S2515"/>
      <c r="T2515"/>
    </row>
    <row r="2516" spans="8:20" ht="14.5" x14ac:dyDescent="0.35">
      <c r="H2516"/>
      <c r="I2516"/>
      <c r="J2516"/>
      <c r="K2516"/>
      <c r="L2516"/>
      <c r="M2516"/>
      <c r="O2516"/>
      <c r="P2516"/>
      <c r="Q2516"/>
      <c r="R2516"/>
      <c r="S2516"/>
      <c r="T2516"/>
    </row>
    <row r="2517" spans="8:20" ht="14.5" x14ac:dyDescent="0.35">
      <c r="H2517"/>
      <c r="I2517"/>
      <c r="J2517"/>
      <c r="K2517"/>
      <c r="L2517"/>
      <c r="M2517"/>
      <c r="O2517"/>
      <c r="P2517"/>
      <c r="Q2517"/>
      <c r="R2517"/>
      <c r="S2517"/>
      <c r="T2517"/>
    </row>
    <row r="2518" spans="8:20" ht="14.5" x14ac:dyDescent="0.35">
      <c r="H2518"/>
      <c r="I2518"/>
      <c r="J2518"/>
      <c r="K2518"/>
      <c r="L2518"/>
      <c r="M2518"/>
      <c r="O2518"/>
      <c r="P2518"/>
      <c r="Q2518"/>
      <c r="R2518"/>
      <c r="S2518"/>
      <c r="T2518"/>
    </row>
    <row r="2519" spans="8:20" ht="14.5" x14ac:dyDescent="0.35">
      <c r="H2519"/>
      <c r="I2519"/>
      <c r="J2519"/>
      <c r="K2519"/>
      <c r="L2519"/>
      <c r="M2519"/>
      <c r="O2519"/>
      <c r="P2519"/>
      <c r="Q2519"/>
      <c r="R2519"/>
      <c r="S2519"/>
      <c r="T2519"/>
    </row>
    <row r="2520" spans="8:20" ht="14.5" x14ac:dyDescent="0.35">
      <c r="H2520"/>
      <c r="I2520"/>
      <c r="J2520"/>
      <c r="K2520"/>
      <c r="L2520"/>
      <c r="M2520"/>
      <c r="O2520"/>
      <c r="P2520"/>
      <c r="Q2520"/>
      <c r="R2520"/>
      <c r="S2520"/>
      <c r="T2520"/>
    </row>
    <row r="2521" spans="8:20" ht="14.5" x14ac:dyDescent="0.35">
      <c r="H2521"/>
      <c r="I2521"/>
      <c r="J2521"/>
      <c r="K2521"/>
      <c r="L2521"/>
      <c r="M2521"/>
      <c r="O2521"/>
      <c r="P2521"/>
      <c r="Q2521"/>
      <c r="R2521"/>
      <c r="S2521"/>
      <c r="T2521"/>
    </row>
    <row r="2522" spans="8:20" ht="14.5" x14ac:dyDescent="0.35">
      <c r="H2522"/>
      <c r="I2522"/>
      <c r="J2522"/>
      <c r="K2522"/>
      <c r="L2522"/>
      <c r="M2522"/>
      <c r="O2522"/>
      <c r="P2522"/>
      <c r="Q2522"/>
      <c r="R2522"/>
      <c r="S2522"/>
      <c r="T2522"/>
    </row>
    <row r="2523" spans="8:20" ht="14.5" x14ac:dyDescent="0.35">
      <c r="H2523"/>
      <c r="I2523"/>
      <c r="J2523"/>
      <c r="K2523"/>
      <c r="L2523"/>
      <c r="M2523"/>
      <c r="O2523"/>
      <c r="P2523"/>
      <c r="Q2523"/>
      <c r="R2523"/>
      <c r="S2523"/>
      <c r="T2523"/>
    </row>
    <row r="2524" spans="8:20" ht="14.5" x14ac:dyDescent="0.35">
      <c r="H2524"/>
      <c r="I2524"/>
      <c r="J2524"/>
      <c r="K2524"/>
      <c r="L2524"/>
      <c r="M2524"/>
      <c r="O2524"/>
      <c r="P2524"/>
      <c r="Q2524"/>
      <c r="R2524"/>
      <c r="S2524"/>
      <c r="T2524"/>
    </row>
    <row r="2525" spans="8:20" ht="14.5" x14ac:dyDescent="0.35">
      <c r="H2525"/>
      <c r="I2525"/>
      <c r="J2525"/>
      <c r="K2525"/>
      <c r="L2525"/>
      <c r="M2525"/>
      <c r="O2525"/>
      <c r="P2525"/>
      <c r="Q2525"/>
      <c r="R2525"/>
      <c r="S2525"/>
      <c r="T2525"/>
    </row>
    <row r="2526" spans="8:20" ht="14.5" x14ac:dyDescent="0.35">
      <c r="H2526"/>
      <c r="I2526"/>
      <c r="J2526"/>
      <c r="K2526"/>
      <c r="L2526"/>
      <c r="M2526"/>
      <c r="O2526"/>
      <c r="P2526"/>
      <c r="Q2526"/>
      <c r="R2526"/>
      <c r="S2526"/>
      <c r="T2526"/>
    </row>
    <row r="2527" spans="8:20" ht="14.5" x14ac:dyDescent="0.35">
      <c r="H2527"/>
      <c r="I2527"/>
      <c r="J2527"/>
      <c r="K2527"/>
      <c r="L2527"/>
      <c r="M2527"/>
      <c r="O2527"/>
      <c r="P2527"/>
      <c r="Q2527"/>
      <c r="R2527"/>
      <c r="S2527"/>
      <c r="T2527"/>
    </row>
    <row r="2528" spans="8:20" ht="14.5" x14ac:dyDescent="0.35">
      <c r="H2528"/>
      <c r="I2528"/>
      <c r="J2528"/>
      <c r="K2528"/>
      <c r="L2528"/>
      <c r="M2528"/>
      <c r="O2528"/>
      <c r="P2528"/>
      <c r="Q2528"/>
      <c r="R2528"/>
      <c r="S2528"/>
      <c r="T2528"/>
    </row>
    <row r="2529" spans="8:20" ht="14.5" x14ac:dyDescent="0.35">
      <c r="H2529"/>
      <c r="I2529"/>
      <c r="J2529"/>
      <c r="K2529"/>
      <c r="L2529"/>
      <c r="M2529"/>
      <c r="O2529"/>
      <c r="P2529"/>
      <c r="Q2529"/>
      <c r="R2529"/>
      <c r="S2529"/>
      <c r="T2529"/>
    </row>
    <row r="2530" spans="8:20" ht="14.5" x14ac:dyDescent="0.35">
      <c r="H2530"/>
      <c r="I2530"/>
      <c r="J2530"/>
      <c r="K2530"/>
      <c r="L2530"/>
      <c r="M2530"/>
      <c r="O2530"/>
      <c r="P2530"/>
      <c r="Q2530"/>
      <c r="R2530"/>
      <c r="S2530"/>
      <c r="T2530"/>
    </row>
    <row r="2531" spans="8:20" ht="14.5" x14ac:dyDescent="0.35">
      <c r="H2531"/>
      <c r="I2531"/>
      <c r="J2531"/>
      <c r="K2531"/>
      <c r="L2531"/>
      <c r="M2531"/>
      <c r="O2531"/>
      <c r="P2531"/>
      <c r="Q2531"/>
      <c r="R2531"/>
      <c r="S2531"/>
      <c r="T2531"/>
    </row>
    <row r="2532" spans="8:20" ht="14.5" x14ac:dyDescent="0.35">
      <c r="H2532"/>
      <c r="I2532"/>
      <c r="J2532"/>
      <c r="K2532"/>
      <c r="L2532"/>
      <c r="M2532"/>
      <c r="O2532"/>
      <c r="P2532"/>
      <c r="Q2532"/>
      <c r="R2532"/>
      <c r="S2532"/>
      <c r="T2532"/>
    </row>
    <row r="2533" spans="8:20" ht="14.5" x14ac:dyDescent="0.35">
      <c r="H2533"/>
      <c r="I2533"/>
      <c r="J2533"/>
      <c r="K2533"/>
      <c r="L2533"/>
      <c r="M2533"/>
      <c r="O2533"/>
      <c r="P2533"/>
      <c r="Q2533"/>
      <c r="R2533"/>
      <c r="S2533"/>
      <c r="T2533"/>
    </row>
    <row r="2534" spans="8:20" ht="14.5" x14ac:dyDescent="0.35">
      <c r="H2534"/>
      <c r="I2534"/>
      <c r="J2534"/>
      <c r="K2534"/>
      <c r="L2534"/>
      <c r="M2534"/>
      <c r="O2534"/>
      <c r="P2534"/>
      <c r="Q2534"/>
      <c r="R2534"/>
      <c r="S2534"/>
      <c r="T2534"/>
    </row>
    <row r="2535" spans="8:20" ht="14.5" x14ac:dyDescent="0.35">
      <c r="H2535"/>
      <c r="I2535"/>
      <c r="J2535"/>
      <c r="K2535"/>
      <c r="L2535"/>
      <c r="M2535"/>
      <c r="O2535"/>
      <c r="P2535"/>
      <c r="Q2535"/>
      <c r="R2535"/>
      <c r="S2535"/>
      <c r="T2535"/>
    </row>
    <row r="2536" spans="8:20" ht="14.5" x14ac:dyDescent="0.35">
      <c r="H2536"/>
      <c r="I2536"/>
      <c r="J2536"/>
      <c r="K2536"/>
      <c r="L2536"/>
      <c r="M2536"/>
      <c r="O2536"/>
      <c r="P2536"/>
      <c r="Q2536"/>
      <c r="R2536"/>
      <c r="S2536"/>
      <c r="T2536"/>
    </row>
    <row r="2537" spans="8:20" ht="14.5" x14ac:dyDescent="0.35">
      <c r="H2537"/>
      <c r="I2537"/>
      <c r="J2537"/>
      <c r="K2537"/>
      <c r="L2537"/>
      <c r="M2537"/>
      <c r="O2537"/>
      <c r="P2537"/>
      <c r="Q2537"/>
      <c r="R2537"/>
      <c r="S2537"/>
      <c r="T2537"/>
    </row>
    <row r="2538" spans="8:20" ht="14.5" x14ac:dyDescent="0.35">
      <c r="H2538"/>
      <c r="I2538"/>
      <c r="J2538"/>
      <c r="K2538"/>
      <c r="L2538"/>
      <c r="M2538"/>
      <c r="O2538"/>
      <c r="P2538"/>
      <c r="Q2538"/>
      <c r="R2538"/>
      <c r="S2538"/>
      <c r="T2538"/>
    </row>
    <row r="2539" spans="8:20" ht="14.5" x14ac:dyDescent="0.35">
      <c r="H2539"/>
      <c r="I2539"/>
      <c r="J2539"/>
      <c r="K2539"/>
      <c r="L2539"/>
      <c r="M2539"/>
      <c r="O2539"/>
      <c r="P2539"/>
      <c r="Q2539"/>
      <c r="R2539"/>
      <c r="S2539"/>
      <c r="T2539"/>
    </row>
    <row r="2540" spans="8:20" ht="14.5" x14ac:dyDescent="0.35">
      <c r="H2540"/>
      <c r="I2540"/>
      <c r="J2540"/>
      <c r="K2540"/>
      <c r="L2540"/>
      <c r="M2540"/>
      <c r="O2540"/>
      <c r="P2540"/>
      <c r="Q2540"/>
      <c r="R2540"/>
      <c r="S2540"/>
      <c r="T2540"/>
    </row>
    <row r="2541" spans="8:20" ht="14.5" x14ac:dyDescent="0.35">
      <c r="H2541"/>
      <c r="I2541"/>
      <c r="J2541"/>
      <c r="K2541"/>
      <c r="L2541"/>
      <c r="M2541"/>
      <c r="O2541"/>
      <c r="P2541"/>
      <c r="Q2541"/>
      <c r="R2541"/>
      <c r="S2541"/>
      <c r="T2541"/>
    </row>
    <row r="2542" spans="8:20" ht="14.5" x14ac:dyDescent="0.35">
      <c r="H2542"/>
      <c r="I2542"/>
      <c r="J2542"/>
      <c r="K2542"/>
      <c r="L2542"/>
      <c r="M2542"/>
      <c r="O2542"/>
      <c r="P2542"/>
      <c r="Q2542"/>
      <c r="R2542"/>
      <c r="S2542"/>
      <c r="T2542"/>
    </row>
    <row r="2543" spans="8:20" ht="14.5" x14ac:dyDescent="0.35">
      <c r="H2543"/>
      <c r="I2543"/>
      <c r="J2543"/>
      <c r="K2543"/>
      <c r="L2543"/>
      <c r="M2543"/>
      <c r="O2543"/>
      <c r="P2543"/>
      <c r="Q2543"/>
      <c r="R2543"/>
      <c r="S2543"/>
      <c r="T2543"/>
    </row>
    <row r="2544" spans="8:20" ht="14.5" x14ac:dyDescent="0.35">
      <c r="H2544"/>
      <c r="I2544"/>
      <c r="J2544"/>
      <c r="K2544"/>
      <c r="L2544"/>
      <c r="M2544"/>
      <c r="O2544"/>
      <c r="P2544"/>
      <c r="Q2544"/>
      <c r="R2544"/>
      <c r="S2544"/>
      <c r="T2544"/>
    </row>
    <row r="2545" spans="8:20" ht="14.5" x14ac:dyDescent="0.35">
      <c r="H2545"/>
      <c r="I2545"/>
      <c r="J2545"/>
      <c r="K2545"/>
      <c r="L2545"/>
      <c r="M2545"/>
      <c r="O2545"/>
      <c r="P2545"/>
      <c r="Q2545"/>
      <c r="R2545"/>
      <c r="S2545"/>
      <c r="T2545"/>
    </row>
    <row r="2546" spans="8:20" ht="14.5" x14ac:dyDescent="0.35">
      <c r="H2546"/>
      <c r="I2546"/>
      <c r="J2546"/>
      <c r="K2546"/>
      <c r="L2546"/>
      <c r="M2546"/>
      <c r="O2546"/>
      <c r="P2546"/>
      <c r="Q2546"/>
      <c r="R2546"/>
      <c r="S2546"/>
      <c r="T2546"/>
    </row>
    <row r="2547" spans="8:20" ht="14.5" x14ac:dyDescent="0.35">
      <c r="H2547"/>
      <c r="I2547"/>
      <c r="J2547"/>
      <c r="K2547"/>
      <c r="L2547"/>
      <c r="M2547"/>
      <c r="O2547"/>
      <c r="P2547"/>
      <c r="Q2547"/>
      <c r="R2547"/>
      <c r="S2547"/>
      <c r="T2547"/>
    </row>
    <row r="2548" spans="8:20" ht="14.5" x14ac:dyDescent="0.35">
      <c r="H2548"/>
      <c r="I2548"/>
      <c r="J2548"/>
      <c r="K2548"/>
      <c r="L2548"/>
      <c r="M2548"/>
      <c r="O2548"/>
      <c r="P2548"/>
      <c r="Q2548"/>
      <c r="R2548"/>
      <c r="S2548"/>
      <c r="T2548"/>
    </row>
    <row r="2549" spans="8:20" ht="14.5" x14ac:dyDescent="0.35">
      <c r="H2549"/>
      <c r="I2549"/>
      <c r="J2549"/>
      <c r="K2549"/>
      <c r="L2549"/>
      <c r="M2549"/>
      <c r="O2549"/>
      <c r="P2549"/>
      <c r="Q2549"/>
      <c r="R2549"/>
      <c r="S2549"/>
      <c r="T2549"/>
    </row>
    <row r="2550" spans="8:20" ht="14.5" x14ac:dyDescent="0.35">
      <c r="H2550"/>
      <c r="I2550"/>
      <c r="J2550"/>
      <c r="K2550"/>
      <c r="L2550"/>
      <c r="M2550"/>
      <c r="O2550"/>
      <c r="P2550"/>
      <c r="Q2550"/>
      <c r="R2550"/>
      <c r="S2550"/>
      <c r="T2550"/>
    </row>
    <row r="2551" spans="8:20" ht="14.5" x14ac:dyDescent="0.35">
      <c r="H2551"/>
      <c r="I2551"/>
      <c r="J2551"/>
      <c r="K2551"/>
      <c r="L2551"/>
      <c r="M2551"/>
      <c r="O2551"/>
      <c r="P2551"/>
      <c r="Q2551"/>
      <c r="R2551"/>
      <c r="S2551"/>
      <c r="T2551"/>
    </row>
    <row r="2552" spans="8:20" ht="14.5" x14ac:dyDescent="0.35">
      <c r="H2552"/>
      <c r="I2552"/>
      <c r="J2552"/>
      <c r="K2552"/>
      <c r="L2552"/>
      <c r="M2552"/>
      <c r="O2552"/>
      <c r="P2552"/>
      <c r="Q2552"/>
      <c r="R2552"/>
      <c r="S2552"/>
      <c r="T2552"/>
    </row>
    <row r="2553" spans="8:20" ht="14.5" x14ac:dyDescent="0.35">
      <c r="H2553"/>
      <c r="I2553"/>
      <c r="J2553"/>
      <c r="K2553"/>
      <c r="L2553"/>
      <c r="M2553"/>
      <c r="O2553"/>
      <c r="P2553"/>
      <c r="Q2553"/>
      <c r="R2553"/>
      <c r="S2553"/>
      <c r="T2553"/>
    </row>
    <row r="2554" spans="8:20" ht="14.5" x14ac:dyDescent="0.35">
      <c r="H2554"/>
      <c r="I2554"/>
      <c r="J2554"/>
      <c r="K2554"/>
      <c r="L2554"/>
      <c r="M2554"/>
      <c r="O2554"/>
      <c r="P2554"/>
      <c r="Q2554"/>
      <c r="R2554"/>
      <c r="S2554"/>
      <c r="T2554"/>
    </row>
    <row r="2555" spans="8:20" ht="14.5" x14ac:dyDescent="0.35">
      <c r="H2555"/>
      <c r="I2555"/>
      <c r="J2555"/>
      <c r="K2555"/>
      <c r="L2555"/>
      <c r="M2555"/>
      <c r="O2555"/>
      <c r="P2555"/>
      <c r="Q2555"/>
      <c r="R2555"/>
      <c r="S2555"/>
      <c r="T2555"/>
    </row>
    <row r="2556" spans="8:20" ht="14.5" x14ac:dyDescent="0.35">
      <c r="H2556"/>
      <c r="I2556"/>
      <c r="J2556"/>
      <c r="K2556"/>
      <c r="L2556"/>
      <c r="M2556"/>
      <c r="O2556"/>
      <c r="P2556"/>
      <c r="Q2556"/>
      <c r="R2556"/>
      <c r="S2556"/>
      <c r="T2556"/>
    </row>
    <row r="2557" spans="8:20" ht="14.5" x14ac:dyDescent="0.35">
      <c r="H2557"/>
      <c r="I2557"/>
      <c r="J2557"/>
      <c r="K2557"/>
      <c r="L2557"/>
      <c r="M2557"/>
      <c r="O2557"/>
      <c r="P2557"/>
      <c r="Q2557"/>
      <c r="R2557"/>
      <c r="S2557"/>
      <c r="T2557"/>
    </row>
    <row r="2558" spans="8:20" ht="14.5" x14ac:dyDescent="0.35">
      <c r="H2558"/>
      <c r="I2558"/>
      <c r="J2558"/>
      <c r="K2558"/>
      <c r="L2558"/>
      <c r="M2558"/>
      <c r="O2558"/>
      <c r="P2558"/>
      <c r="Q2558"/>
      <c r="R2558"/>
      <c r="S2558"/>
      <c r="T2558"/>
    </row>
    <row r="2559" spans="8:20" ht="14.5" x14ac:dyDescent="0.35">
      <c r="H2559"/>
      <c r="I2559"/>
      <c r="J2559"/>
      <c r="K2559"/>
      <c r="L2559"/>
      <c r="M2559"/>
      <c r="O2559"/>
      <c r="P2559"/>
      <c r="Q2559"/>
      <c r="R2559"/>
      <c r="S2559"/>
      <c r="T2559"/>
    </row>
    <row r="2560" spans="8:20" ht="14.5" x14ac:dyDescent="0.35">
      <c r="H2560"/>
      <c r="I2560"/>
      <c r="J2560"/>
      <c r="K2560"/>
      <c r="L2560"/>
      <c r="M2560"/>
      <c r="O2560"/>
      <c r="P2560"/>
      <c r="Q2560"/>
      <c r="R2560"/>
      <c r="S2560"/>
      <c r="T2560"/>
    </row>
    <row r="2561" spans="8:20" ht="14.5" x14ac:dyDescent="0.35">
      <c r="H2561"/>
      <c r="I2561"/>
      <c r="J2561"/>
      <c r="K2561"/>
      <c r="L2561"/>
      <c r="M2561"/>
      <c r="O2561"/>
      <c r="P2561"/>
      <c r="Q2561"/>
      <c r="R2561"/>
      <c r="S2561"/>
      <c r="T2561"/>
    </row>
    <row r="2562" spans="8:20" ht="14.5" x14ac:dyDescent="0.35">
      <c r="H2562"/>
      <c r="I2562"/>
      <c r="J2562"/>
      <c r="K2562"/>
      <c r="L2562"/>
      <c r="M2562"/>
      <c r="O2562"/>
      <c r="P2562"/>
      <c r="Q2562"/>
      <c r="R2562"/>
      <c r="S2562"/>
      <c r="T2562"/>
    </row>
    <row r="2563" spans="8:20" ht="14.5" x14ac:dyDescent="0.35">
      <c r="H2563"/>
      <c r="I2563"/>
      <c r="J2563"/>
      <c r="K2563"/>
      <c r="L2563"/>
      <c r="M2563"/>
      <c r="O2563"/>
      <c r="P2563"/>
      <c r="Q2563"/>
      <c r="R2563"/>
      <c r="S2563"/>
      <c r="T2563"/>
    </row>
    <row r="2564" spans="8:20" ht="14.5" x14ac:dyDescent="0.35">
      <c r="H2564"/>
      <c r="I2564"/>
      <c r="J2564"/>
      <c r="K2564"/>
      <c r="L2564"/>
      <c r="M2564"/>
      <c r="O2564"/>
      <c r="P2564"/>
      <c r="Q2564"/>
      <c r="R2564"/>
      <c r="S2564"/>
      <c r="T2564"/>
    </row>
    <row r="2565" spans="8:20" ht="14.5" x14ac:dyDescent="0.35">
      <c r="H2565"/>
      <c r="I2565"/>
      <c r="J2565"/>
      <c r="K2565"/>
      <c r="L2565"/>
      <c r="M2565"/>
      <c r="O2565"/>
      <c r="P2565"/>
      <c r="Q2565"/>
      <c r="R2565"/>
      <c r="S2565"/>
      <c r="T2565"/>
    </row>
    <row r="2566" spans="8:20" ht="14.5" x14ac:dyDescent="0.35">
      <c r="H2566"/>
      <c r="I2566"/>
      <c r="J2566"/>
      <c r="K2566"/>
      <c r="L2566"/>
      <c r="M2566"/>
      <c r="O2566"/>
      <c r="P2566"/>
      <c r="Q2566"/>
      <c r="R2566"/>
      <c r="S2566"/>
      <c r="T2566"/>
    </row>
    <row r="2567" spans="8:20" ht="14.5" x14ac:dyDescent="0.35">
      <c r="H2567"/>
      <c r="I2567"/>
      <c r="J2567"/>
      <c r="K2567"/>
      <c r="L2567"/>
      <c r="M2567"/>
      <c r="O2567"/>
      <c r="P2567"/>
      <c r="Q2567"/>
      <c r="R2567"/>
      <c r="S2567"/>
      <c r="T2567"/>
    </row>
    <row r="2568" spans="8:20" ht="14.5" x14ac:dyDescent="0.35">
      <c r="H2568"/>
      <c r="I2568"/>
      <c r="J2568"/>
      <c r="K2568"/>
      <c r="L2568"/>
      <c r="M2568"/>
      <c r="O2568"/>
      <c r="P2568"/>
      <c r="Q2568"/>
      <c r="R2568"/>
      <c r="S2568"/>
      <c r="T2568"/>
    </row>
    <row r="2569" spans="8:20" ht="14.5" x14ac:dyDescent="0.35">
      <c r="H2569"/>
      <c r="I2569"/>
      <c r="J2569"/>
      <c r="K2569"/>
      <c r="L2569"/>
      <c r="M2569"/>
      <c r="O2569"/>
      <c r="P2569"/>
      <c r="Q2569"/>
      <c r="R2569"/>
      <c r="S2569"/>
      <c r="T2569"/>
    </row>
    <row r="2570" spans="8:20" ht="14.5" x14ac:dyDescent="0.35">
      <c r="H2570"/>
      <c r="I2570"/>
      <c r="J2570"/>
      <c r="K2570"/>
      <c r="L2570"/>
      <c r="M2570"/>
      <c r="O2570"/>
      <c r="P2570"/>
      <c r="Q2570"/>
      <c r="R2570"/>
      <c r="S2570"/>
      <c r="T2570"/>
    </row>
    <row r="2571" spans="8:20" ht="14.5" x14ac:dyDescent="0.35">
      <c r="H2571"/>
      <c r="I2571"/>
      <c r="J2571"/>
      <c r="K2571"/>
      <c r="L2571"/>
      <c r="M2571"/>
      <c r="O2571"/>
      <c r="P2571"/>
      <c r="Q2571"/>
      <c r="R2571"/>
      <c r="S2571"/>
      <c r="T2571"/>
    </row>
    <row r="2572" spans="8:20" ht="14.5" x14ac:dyDescent="0.35">
      <c r="H2572"/>
      <c r="I2572"/>
      <c r="J2572"/>
      <c r="K2572"/>
      <c r="L2572"/>
      <c r="M2572"/>
      <c r="O2572"/>
      <c r="P2572"/>
      <c r="Q2572"/>
      <c r="R2572"/>
      <c r="S2572"/>
      <c r="T2572"/>
    </row>
    <row r="2573" spans="8:20" ht="14.5" x14ac:dyDescent="0.35">
      <c r="H2573"/>
      <c r="I2573"/>
      <c r="J2573"/>
      <c r="K2573"/>
      <c r="L2573"/>
      <c r="M2573"/>
      <c r="O2573"/>
      <c r="P2573"/>
      <c r="Q2573"/>
      <c r="R2573"/>
      <c r="S2573"/>
      <c r="T2573"/>
    </row>
    <row r="2574" spans="8:20" ht="14.5" x14ac:dyDescent="0.35">
      <c r="H2574"/>
      <c r="I2574"/>
      <c r="J2574"/>
      <c r="K2574"/>
      <c r="L2574"/>
      <c r="M2574"/>
      <c r="O2574"/>
      <c r="P2574"/>
      <c r="Q2574"/>
      <c r="R2574"/>
      <c r="S2574"/>
      <c r="T2574"/>
    </row>
    <row r="2575" spans="8:20" ht="14.5" x14ac:dyDescent="0.35">
      <c r="H2575"/>
      <c r="I2575"/>
      <c r="J2575"/>
      <c r="K2575"/>
      <c r="L2575"/>
      <c r="M2575"/>
      <c r="O2575"/>
      <c r="P2575"/>
      <c r="Q2575"/>
      <c r="R2575"/>
      <c r="S2575"/>
      <c r="T2575"/>
    </row>
    <row r="2576" spans="8:20" ht="14.5" x14ac:dyDescent="0.35">
      <c r="H2576"/>
      <c r="I2576"/>
      <c r="J2576"/>
      <c r="K2576"/>
      <c r="L2576"/>
      <c r="M2576"/>
      <c r="O2576"/>
      <c r="P2576"/>
      <c r="Q2576"/>
      <c r="R2576"/>
      <c r="S2576"/>
      <c r="T2576"/>
    </row>
    <row r="2577" spans="8:20" ht="14.5" x14ac:dyDescent="0.35">
      <c r="H2577"/>
      <c r="I2577"/>
      <c r="J2577"/>
      <c r="K2577"/>
      <c r="L2577"/>
      <c r="M2577"/>
      <c r="O2577"/>
      <c r="P2577"/>
      <c r="Q2577"/>
      <c r="R2577"/>
      <c r="S2577"/>
      <c r="T2577"/>
    </row>
    <row r="2578" spans="8:20" ht="14.5" x14ac:dyDescent="0.35">
      <c r="H2578"/>
      <c r="I2578"/>
      <c r="J2578"/>
      <c r="K2578"/>
      <c r="L2578"/>
      <c r="M2578"/>
      <c r="O2578"/>
      <c r="P2578"/>
      <c r="Q2578"/>
      <c r="R2578"/>
      <c r="S2578"/>
      <c r="T2578"/>
    </row>
    <row r="2579" spans="8:20" ht="14.5" x14ac:dyDescent="0.35">
      <c r="H2579"/>
      <c r="I2579"/>
      <c r="J2579"/>
      <c r="K2579"/>
      <c r="L2579"/>
      <c r="M2579"/>
      <c r="O2579"/>
      <c r="P2579"/>
      <c r="Q2579"/>
      <c r="R2579"/>
      <c r="S2579"/>
      <c r="T2579"/>
    </row>
    <row r="2580" spans="8:20" ht="14.5" x14ac:dyDescent="0.35">
      <c r="H2580"/>
      <c r="I2580"/>
      <c r="J2580"/>
      <c r="K2580"/>
      <c r="L2580"/>
      <c r="M2580"/>
      <c r="O2580"/>
      <c r="P2580"/>
      <c r="Q2580"/>
      <c r="R2580"/>
      <c r="S2580"/>
      <c r="T2580"/>
    </row>
    <row r="2581" spans="8:20" ht="14.5" x14ac:dyDescent="0.35">
      <c r="H2581"/>
      <c r="I2581"/>
      <c r="J2581"/>
      <c r="K2581"/>
      <c r="L2581"/>
      <c r="M2581"/>
      <c r="O2581"/>
      <c r="P2581"/>
      <c r="Q2581"/>
      <c r="R2581"/>
      <c r="S2581"/>
      <c r="T2581"/>
    </row>
    <row r="2582" spans="8:20" ht="14.5" x14ac:dyDescent="0.35">
      <c r="H2582"/>
      <c r="I2582"/>
      <c r="J2582"/>
      <c r="K2582"/>
      <c r="L2582"/>
      <c r="M2582"/>
      <c r="O2582"/>
      <c r="P2582"/>
      <c r="Q2582"/>
      <c r="R2582"/>
      <c r="S2582"/>
      <c r="T2582"/>
    </row>
    <row r="2583" spans="8:20" ht="14.5" x14ac:dyDescent="0.35">
      <c r="H2583"/>
      <c r="I2583"/>
      <c r="J2583"/>
      <c r="K2583"/>
      <c r="L2583"/>
      <c r="M2583"/>
      <c r="O2583"/>
      <c r="P2583"/>
      <c r="Q2583"/>
      <c r="R2583"/>
      <c r="S2583"/>
      <c r="T2583"/>
    </row>
    <row r="2584" spans="8:20" ht="14.5" x14ac:dyDescent="0.35">
      <c r="H2584"/>
      <c r="I2584"/>
      <c r="J2584"/>
      <c r="K2584"/>
      <c r="L2584"/>
      <c r="M2584"/>
      <c r="O2584"/>
      <c r="P2584"/>
      <c r="Q2584"/>
      <c r="R2584"/>
      <c r="S2584"/>
      <c r="T2584"/>
    </row>
    <row r="2585" spans="8:20" ht="14.5" x14ac:dyDescent="0.35">
      <c r="H2585"/>
      <c r="I2585"/>
      <c r="J2585"/>
      <c r="K2585"/>
      <c r="L2585"/>
      <c r="M2585"/>
      <c r="O2585"/>
      <c r="P2585"/>
      <c r="Q2585"/>
      <c r="R2585"/>
      <c r="S2585"/>
      <c r="T2585"/>
    </row>
    <row r="2586" spans="8:20" ht="14.5" x14ac:dyDescent="0.35">
      <c r="H2586"/>
      <c r="I2586"/>
      <c r="J2586"/>
      <c r="K2586"/>
      <c r="L2586"/>
      <c r="M2586"/>
      <c r="O2586"/>
      <c r="P2586"/>
      <c r="Q2586"/>
      <c r="R2586"/>
      <c r="S2586"/>
      <c r="T2586"/>
    </row>
    <row r="2587" spans="8:20" ht="14.5" x14ac:dyDescent="0.35">
      <c r="H2587"/>
      <c r="I2587"/>
      <c r="J2587"/>
      <c r="K2587"/>
      <c r="L2587"/>
      <c r="M2587"/>
      <c r="O2587"/>
      <c r="P2587"/>
      <c r="Q2587"/>
      <c r="R2587"/>
      <c r="S2587"/>
      <c r="T2587"/>
    </row>
    <row r="2588" spans="8:20" ht="14.5" x14ac:dyDescent="0.35">
      <c r="H2588"/>
      <c r="I2588"/>
      <c r="J2588"/>
      <c r="K2588"/>
      <c r="L2588"/>
      <c r="M2588"/>
      <c r="O2588"/>
      <c r="P2588"/>
      <c r="Q2588"/>
      <c r="R2588"/>
      <c r="S2588"/>
      <c r="T2588"/>
    </row>
    <row r="2589" spans="8:20" ht="14.5" x14ac:dyDescent="0.35">
      <c r="H2589"/>
      <c r="I2589"/>
      <c r="J2589"/>
      <c r="K2589"/>
      <c r="L2589"/>
      <c r="M2589"/>
      <c r="O2589"/>
      <c r="P2589"/>
      <c r="Q2589"/>
      <c r="R2589"/>
      <c r="S2589"/>
      <c r="T2589"/>
    </row>
    <row r="2590" spans="8:20" ht="14.5" x14ac:dyDescent="0.35">
      <c r="H2590"/>
      <c r="I2590"/>
      <c r="J2590"/>
      <c r="K2590"/>
      <c r="L2590"/>
      <c r="M2590"/>
      <c r="O2590"/>
      <c r="P2590"/>
      <c r="Q2590"/>
      <c r="R2590"/>
      <c r="S2590"/>
      <c r="T2590"/>
    </row>
    <row r="2591" spans="8:20" ht="14.5" x14ac:dyDescent="0.35">
      <c r="H2591"/>
      <c r="I2591"/>
      <c r="J2591"/>
      <c r="K2591"/>
      <c r="L2591"/>
      <c r="M2591"/>
      <c r="O2591"/>
      <c r="P2591"/>
      <c r="Q2591"/>
      <c r="R2591"/>
      <c r="S2591"/>
      <c r="T2591"/>
    </row>
    <row r="2592" spans="8:20" ht="14.5" x14ac:dyDescent="0.35">
      <c r="H2592"/>
      <c r="I2592"/>
      <c r="J2592"/>
      <c r="K2592"/>
      <c r="L2592"/>
      <c r="M2592"/>
      <c r="O2592"/>
      <c r="P2592"/>
      <c r="Q2592"/>
      <c r="R2592"/>
      <c r="S2592"/>
      <c r="T2592"/>
    </row>
    <row r="2593" spans="8:20" ht="14.5" x14ac:dyDescent="0.35">
      <c r="H2593"/>
      <c r="I2593"/>
      <c r="J2593"/>
      <c r="K2593"/>
      <c r="L2593"/>
      <c r="M2593"/>
      <c r="O2593"/>
      <c r="P2593"/>
      <c r="Q2593"/>
      <c r="R2593"/>
      <c r="S2593"/>
      <c r="T2593"/>
    </row>
    <row r="2594" spans="8:20" ht="14.5" x14ac:dyDescent="0.35">
      <c r="H2594"/>
      <c r="I2594"/>
      <c r="J2594"/>
      <c r="K2594"/>
      <c r="L2594"/>
      <c r="M2594"/>
      <c r="O2594"/>
      <c r="P2594"/>
      <c r="Q2594"/>
      <c r="R2594"/>
      <c r="S2594"/>
      <c r="T2594"/>
    </row>
    <row r="2595" spans="8:20" ht="14.5" x14ac:dyDescent="0.35">
      <c r="H2595"/>
      <c r="I2595"/>
      <c r="J2595"/>
      <c r="K2595"/>
      <c r="L2595"/>
      <c r="M2595"/>
      <c r="O2595"/>
      <c r="P2595"/>
      <c r="Q2595"/>
      <c r="R2595"/>
      <c r="S2595"/>
      <c r="T2595"/>
    </row>
    <row r="2596" spans="8:20" ht="14.5" x14ac:dyDescent="0.35">
      <c r="H2596"/>
      <c r="I2596"/>
      <c r="J2596"/>
      <c r="K2596"/>
      <c r="L2596"/>
      <c r="M2596"/>
      <c r="O2596"/>
      <c r="P2596"/>
      <c r="Q2596"/>
      <c r="R2596"/>
      <c r="S2596"/>
      <c r="T2596"/>
    </row>
    <row r="2597" spans="8:20" ht="14.5" x14ac:dyDescent="0.35">
      <c r="H2597"/>
      <c r="I2597"/>
      <c r="J2597"/>
      <c r="K2597"/>
      <c r="L2597"/>
      <c r="M2597"/>
      <c r="O2597"/>
      <c r="P2597"/>
      <c r="Q2597"/>
      <c r="R2597"/>
      <c r="S2597"/>
      <c r="T2597"/>
    </row>
    <row r="2598" spans="8:20" ht="14.5" x14ac:dyDescent="0.35">
      <c r="H2598"/>
      <c r="I2598"/>
      <c r="J2598"/>
      <c r="K2598"/>
      <c r="L2598"/>
      <c r="M2598"/>
      <c r="O2598"/>
      <c r="P2598"/>
      <c r="Q2598"/>
      <c r="R2598"/>
      <c r="S2598"/>
      <c r="T2598"/>
    </row>
    <row r="2599" spans="8:20" ht="14.5" x14ac:dyDescent="0.35">
      <c r="H2599"/>
      <c r="I2599"/>
      <c r="J2599"/>
      <c r="K2599"/>
      <c r="L2599"/>
      <c r="M2599"/>
      <c r="O2599"/>
      <c r="P2599"/>
      <c r="Q2599"/>
      <c r="R2599"/>
      <c r="S2599"/>
      <c r="T2599"/>
    </row>
    <row r="2600" spans="8:20" ht="14.5" x14ac:dyDescent="0.35">
      <c r="H2600"/>
      <c r="I2600"/>
      <c r="J2600"/>
      <c r="K2600"/>
      <c r="L2600"/>
      <c r="M2600"/>
      <c r="O2600"/>
      <c r="P2600"/>
      <c r="Q2600"/>
      <c r="R2600"/>
      <c r="S2600"/>
      <c r="T2600"/>
    </row>
    <row r="2601" spans="8:20" ht="14.5" x14ac:dyDescent="0.35">
      <c r="H2601"/>
      <c r="I2601"/>
      <c r="J2601"/>
      <c r="K2601"/>
      <c r="L2601"/>
      <c r="M2601"/>
      <c r="O2601"/>
      <c r="P2601"/>
      <c r="Q2601"/>
      <c r="R2601"/>
      <c r="S2601"/>
      <c r="T2601"/>
    </row>
    <row r="2602" spans="8:20" ht="14.5" x14ac:dyDescent="0.35">
      <c r="H2602"/>
      <c r="I2602"/>
      <c r="J2602"/>
      <c r="K2602"/>
      <c r="L2602"/>
      <c r="M2602"/>
      <c r="O2602"/>
      <c r="P2602"/>
      <c r="Q2602"/>
      <c r="R2602"/>
      <c r="S2602"/>
      <c r="T2602"/>
    </row>
    <row r="2603" spans="8:20" ht="14.5" x14ac:dyDescent="0.35">
      <c r="H2603"/>
      <c r="I2603"/>
      <c r="J2603"/>
      <c r="K2603"/>
      <c r="L2603"/>
      <c r="M2603"/>
      <c r="O2603"/>
      <c r="P2603"/>
      <c r="Q2603"/>
      <c r="R2603"/>
      <c r="S2603"/>
      <c r="T2603"/>
    </row>
    <row r="2604" spans="8:20" ht="14.5" x14ac:dyDescent="0.35">
      <c r="H2604"/>
      <c r="I2604"/>
      <c r="J2604"/>
      <c r="K2604"/>
      <c r="L2604"/>
      <c r="M2604"/>
      <c r="O2604"/>
      <c r="P2604"/>
      <c r="Q2604"/>
      <c r="R2604"/>
      <c r="S2604"/>
      <c r="T2604"/>
    </row>
    <row r="2605" spans="8:20" ht="14.5" x14ac:dyDescent="0.35">
      <c r="H2605"/>
      <c r="I2605"/>
      <c r="J2605"/>
      <c r="K2605"/>
      <c r="L2605"/>
      <c r="M2605"/>
      <c r="O2605"/>
      <c r="P2605"/>
      <c r="Q2605"/>
      <c r="R2605"/>
      <c r="S2605"/>
      <c r="T2605"/>
    </row>
    <row r="2606" spans="8:20" ht="14.5" x14ac:dyDescent="0.35">
      <c r="H2606"/>
      <c r="I2606"/>
      <c r="J2606"/>
      <c r="K2606"/>
      <c r="L2606"/>
      <c r="M2606"/>
      <c r="O2606"/>
      <c r="P2606"/>
      <c r="Q2606"/>
      <c r="R2606"/>
      <c r="S2606"/>
      <c r="T2606"/>
    </row>
    <row r="2607" spans="8:20" ht="14.5" x14ac:dyDescent="0.35">
      <c r="H2607"/>
      <c r="I2607"/>
      <c r="J2607"/>
      <c r="K2607"/>
      <c r="L2607"/>
      <c r="M2607"/>
      <c r="O2607"/>
      <c r="P2607"/>
      <c r="Q2607"/>
      <c r="R2607"/>
      <c r="S2607"/>
      <c r="T2607"/>
    </row>
    <row r="2608" spans="8:20" ht="14.5" x14ac:dyDescent="0.35">
      <c r="H2608"/>
      <c r="I2608"/>
      <c r="J2608"/>
      <c r="K2608"/>
      <c r="L2608"/>
      <c r="M2608"/>
      <c r="O2608"/>
      <c r="P2608"/>
      <c r="Q2608"/>
      <c r="R2608"/>
      <c r="S2608"/>
      <c r="T2608"/>
    </row>
    <row r="2609" spans="8:20" ht="14.5" x14ac:dyDescent="0.35">
      <c r="H2609"/>
      <c r="I2609"/>
      <c r="J2609"/>
      <c r="K2609"/>
      <c r="L2609"/>
      <c r="M2609"/>
      <c r="O2609"/>
      <c r="P2609"/>
      <c r="Q2609"/>
      <c r="R2609"/>
      <c r="S2609"/>
      <c r="T2609"/>
    </row>
    <row r="2610" spans="8:20" ht="14.5" x14ac:dyDescent="0.35">
      <c r="H2610"/>
      <c r="I2610"/>
      <c r="J2610"/>
      <c r="K2610"/>
      <c r="L2610"/>
      <c r="M2610"/>
      <c r="O2610"/>
      <c r="P2610"/>
      <c r="Q2610"/>
      <c r="R2610"/>
      <c r="S2610"/>
      <c r="T2610"/>
    </row>
    <row r="2611" spans="8:20" ht="14.5" x14ac:dyDescent="0.35">
      <c r="H2611"/>
      <c r="I2611"/>
      <c r="J2611"/>
      <c r="K2611"/>
      <c r="L2611"/>
      <c r="M2611"/>
      <c r="O2611"/>
      <c r="P2611"/>
      <c r="Q2611"/>
      <c r="R2611"/>
      <c r="S2611"/>
      <c r="T2611"/>
    </row>
    <row r="2612" spans="8:20" ht="14.5" x14ac:dyDescent="0.35">
      <c r="H2612"/>
      <c r="I2612"/>
      <c r="J2612"/>
      <c r="K2612"/>
      <c r="L2612"/>
      <c r="M2612"/>
      <c r="O2612"/>
      <c r="P2612"/>
      <c r="Q2612"/>
      <c r="R2612"/>
      <c r="S2612"/>
      <c r="T2612"/>
    </row>
    <row r="2613" spans="8:20" ht="14.5" x14ac:dyDescent="0.35">
      <c r="H2613"/>
      <c r="I2613"/>
      <c r="J2613"/>
      <c r="K2613"/>
      <c r="L2613"/>
      <c r="M2613"/>
      <c r="O2613"/>
      <c r="P2613"/>
      <c r="Q2613"/>
      <c r="R2613"/>
      <c r="S2613"/>
      <c r="T2613"/>
    </row>
    <row r="2614" spans="8:20" ht="14.5" x14ac:dyDescent="0.35">
      <c r="H2614"/>
      <c r="I2614"/>
      <c r="J2614"/>
      <c r="K2614"/>
      <c r="L2614"/>
      <c r="M2614"/>
      <c r="O2614"/>
      <c r="P2614"/>
      <c r="Q2614"/>
      <c r="R2614"/>
      <c r="S2614"/>
      <c r="T2614"/>
    </row>
    <row r="2615" spans="8:20" ht="14.5" x14ac:dyDescent="0.35">
      <c r="H2615"/>
      <c r="I2615"/>
      <c r="J2615"/>
      <c r="K2615"/>
      <c r="L2615"/>
      <c r="M2615"/>
      <c r="O2615"/>
      <c r="P2615"/>
      <c r="Q2615"/>
      <c r="R2615"/>
      <c r="S2615"/>
      <c r="T2615"/>
    </row>
    <row r="2616" spans="8:20" ht="14.5" x14ac:dyDescent="0.35">
      <c r="H2616"/>
      <c r="I2616"/>
      <c r="J2616"/>
      <c r="K2616"/>
      <c r="L2616"/>
      <c r="M2616"/>
      <c r="O2616"/>
      <c r="P2616"/>
      <c r="Q2616"/>
      <c r="R2616"/>
      <c r="S2616"/>
      <c r="T2616"/>
    </row>
    <row r="2617" spans="8:20" ht="14.5" x14ac:dyDescent="0.35">
      <c r="H2617"/>
      <c r="I2617"/>
      <c r="J2617"/>
      <c r="K2617"/>
      <c r="L2617"/>
      <c r="M2617"/>
      <c r="O2617"/>
      <c r="P2617"/>
      <c r="Q2617"/>
      <c r="R2617"/>
      <c r="S2617"/>
      <c r="T2617"/>
    </row>
    <row r="2618" spans="8:20" ht="14.5" x14ac:dyDescent="0.35">
      <c r="H2618"/>
      <c r="I2618"/>
      <c r="J2618"/>
      <c r="K2618"/>
      <c r="L2618"/>
      <c r="M2618"/>
      <c r="O2618"/>
      <c r="P2618"/>
      <c r="Q2618"/>
      <c r="R2618"/>
      <c r="S2618"/>
      <c r="T2618"/>
    </row>
    <row r="2619" spans="8:20" ht="14.5" x14ac:dyDescent="0.35">
      <c r="H2619"/>
      <c r="I2619"/>
      <c r="J2619"/>
      <c r="K2619"/>
      <c r="L2619"/>
      <c r="M2619"/>
      <c r="O2619"/>
      <c r="P2619"/>
      <c r="Q2619"/>
      <c r="R2619"/>
      <c r="S2619"/>
      <c r="T2619"/>
    </row>
    <row r="2620" spans="8:20" ht="14.5" x14ac:dyDescent="0.35">
      <c r="H2620"/>
      <c r="I2620"/>
      <c r="J2620"/>
      <c r="K2620"/>
      <c r="L2620"/>
      <c r="M2620"/>
      <c r="O2620"/>
      <c r="P2620"/>
      <c r="Q2620"/>
      <c r="R2620"/>
      <c r="S2620"/>
      <c r="T2620"/>
    </row>
    <row r="2621" spans="8:20" ht="14.5" x14ac:dyDescent="0.35">
      <c r="H2621"/>
      <c r="I2621"/>
      <c r="J2621"/>
      <c r="K2621"/>
      <c r="L2621"/>
      <c r="M2621"/>
      <c r="O2621"/>
      <c r="P2621"/>
      <c r="Q2621"/>
      <c r="R2621"/>
      <c r="S2621"/>
      <c r="T2621"/>
    </row>
    <row r="2622" spans="8:20" ht="14.5" x14ac:dyDescent="0.35">
      <c r="H2622"/>
      <c r="I2622"/>
      <c r="J2622"/>
      <c r="K2622"/>
      <c r="L2622"/>
      <c r="M2622"/>
      <c r="O2622"/>
      <c r="P2622"/>
      <c r="Q2622"/>
      <c r="R2622"/>
      <c r="S2622"/>
      <c r="T2622"/>
    </row>
    <row r="2623" spans="8:20" ht="14.5" x14ac:dyDescent="0.35">
      <c r="H2623"/>
      <c r="I2623"/>
      <c r="J2623"/>
      <c r="K2623"/>
      <c r="L2623"/>
      <c r="M2623"/>
      <c r="O2623"/>
      <c r="P2623"/>
      <c r="Q2623"/>
      <c r="R2623"/>
      <c r="S2623"/>
      <c r="T2623"/>
    </row>
    <row r="2624" spans="8:20" ht="14.5" x14ac:dyDescent="0.35">
      <c r="H2624"/>
      <c r="I2624"/>
      <c r="J2624"/>
      <c r="K2624"/>
      <c r="L2624"/>
      <c r="M2624"/>
      <c r="O2624"/>
      <c r="P2624"/>
      <c r="Q2624"/>
      <c r="R2624"/>
      <c r="S2624"/>
      <c r="T2624"/>
    </row>
    <row r="2625" spans="8:20" ht="14.5" x14ac:dyDescent="0.35">
      <c r="H2625"/>
      <c r="I2625"/>
      <c r="J2625"/>
      <c r="K2625"/>
      <c r="L2625"/>
      <c r="M2625"/>
      <c r="O2625"/>
      <c r="P2625"/>
      <c r="Q2625"/>
      <c r="R2625"/>
      <c r="S2625"/>
      <c r="T2625"/>
    </row>
    <row r="2626" spans="8:20" ht="14.5" x14ac:dyDescent="0.35">
      <c r="H2626"/>
      <c r="I2626"/>
      <c r="J2626"/>
      <c r="K2626"/>
      <c r="L2626"/>
      <c r="M2626"/>
      <c r="O2626"/>
      <c r="P2626"/>
      <c r="Q2626"/>
      <c r="R2626"/>
      <c r="S2626"/>
      <c r="T2626"/>
    </row>
    <row r="2627" spans="8:20" ht="14.5" x14ac:dyDescent="0.35">
      <c r="H2627"/>
      <c r="I2627"/>
      <c r="J2627"/>
      <c r="K2627"/>
      <c r="L2627"/>
      <c r="M2627"/>
      <c r="O2627"/>
      <c r="P2627"/>
      <c r="Q2627"/>
      <c r="R2627"/>
      <c r="S2627"/>
      <c r="T2627"/>
    </row>
    <row r="2628" spans="8:20" ht="14.5" x14ac:dyDescent="0.35">
      <c r="H2628"/>
      <c r="I2628"/>
      <c r="J2628"/>
      <c r="K2628"/>
      <c r="L2628"/>
      <c r="M2628"/>
      <c r="O2628"/>
      <c r="P2628"/>
      <c r="Q2628"/>
      <c r="R2628"/>
      <c r="S2628"/>
      <c r="T2628"/>
    </row>
    <row r="2629" spans="8:20" ht="14.5" x14ac:dyDescent="0.35">
      <c r="H2629"/>
      <c r="I2629"/>
      <c r="J2629"/>
      <c r="K2629"/>
      <c r="L2629"/>
      <c r="M2629"/>
      <c r="O2629"/>
      <c r="P2629"/>
      <c r="Q2629"/>
      <c r="R2629"/>
      <c r="S2629"/>
      <c r="T2629"/>
    </row>
    <row r="2630" spans="8:20" ht="14.5" x14ac:dyDescent="0.35">
      <c r="H2630"/>
      <c r="I2630"/>
      <c r="J2630"/>
      <c r="K2630"/>
      <c r="L2630"/>
      <c r="M2630"/>
      <c r="O2630"/>
      <c r="P2630"/>
      <c r="Q2630"/>
      <c r="R2630"/>
      <c r="S2630"/>
      <c r="T2630"/>
    </row>
    <row r="2631" spans="8:20" ht="14.5" x14ac:dyDescent="0.35">
      <c r="H2631"/>
      <c r="I2631"/>
      <c r="J2631"/>
      <c r="K2631"/>
      <c r="L2631"/>
      <c r="M2631"/>
      <c r="O2631"/>
      <c r="P2631"/>
      <c r="Q2631"/>
      <c r="R2631"/>
      <c r="S2631"/>
      <c r="T2631"/>
    </row>
    <row r="2632" spans="8:20" ht="14.5" x14ac:dyDescent="0.35">
      <c r="H2632"/>
      <c r="I2632"/>
      <c r="J2632"/>
      <c r="K2632"/>
      <c r="L2632"/>
      <c r="M2632"/>
      <c r="O2632"/>
      <c r="P2632"/>
      <c r="Q2632"/>
      <c r="R2632"/>
      <c r="S2632"/>
      <c r="T2632"/>
    </row>
    <row r="2633" spans="8:20" ht="14.5" x14ac:dyDescent="0.35">
      <c r="H2633"/>
      <c r="I2633"/>
      <c r="J2633"/>
      <c r="K2633"/>
      <c r="L2633"/>
      <c r="M2633"/>
      <c r="O2633"/>
      <c r="P2633"/>
      <c r="Q2633"/>
      <c r="R2633"/>
      <c r="S2633"/>
      <c r="T2633"/>
    </row>
    <row r="2634" spans="8:20" ht="14.5" x14ac:dyDescent="0.35">
      <c r="H2634"/>
      <c r="I2634"/>
      <c r="J2634"/>
      <c r="K2634"/>
      <c r="L2634"/>
      <c r="M2634"/>
      <c r="O2634"/>
      <c r="P2634"/>
      <c r="Q2634"/>
      <c r="R2634"/>
      <c r="S2634"/>
      <c r="T2634"/>
    </row>
    <row r="2635" spans="8:20" ht="14.5" x14ac:dyDescent="0.35">
      <c r="H2635"/>
      <c r="I2635"/>
      <c r="J2635"/>
      <c r="K2635"/>
      <c r="L2635"/>
      <c r="M2635"/>
      <c r="O2635"/>
      <c r="P2635"/>
      <c r="Q2635"/>
      <c r="R2635"/>
      <c r="S2635"/>
      <c r="T2635"/>
    </row>
    <row r="2636" spans="8:20" ht="14.5" x14ac:dyDescent="0.35">
      <c r="H2636"/>
      <c r="I2636"/>
      <c r="J2636"/>
      <c r="K2636"/>
      <c r="L2636"/>
      <c r="M2636"/>
      <c r="O2636"/>
      <c r="P2636"/>
      <c r="Q2636"/>
      <c r="R2636"/>
      <c r="S2636"/>
      <c r="T2636"/>
    </row>
    <row r="2637" spans="8:20" ht="14.5" x14ac:dyDescent="0.35">
      <c r="H2637"/>
      <c r="I2637"/>
      <c r="J2637"/>
      <c r="K2637"/>
      <c r="L2637"/>
      <c r="M2637"/>
      <c r="O2637"/>
      <c r="P2637"/>
      <c r="Q2637"/>
      <c r="R2637"/>
      <c r="S2637"/>
      <c r="T2637"/>
    </row>
    <row r="2638" spans="8:20" ht="14.5" x14ac:dyDescent="0.35">
      <c r="H2638"/>
      <c r="I2638"/>
      <c r="J2638"/>
      <c r="K2638"/>
      <c r="L2638"/>
      <c r="M2638"/>
      <c r="O2638"/>
      <c r="P2638"/>
      <c r="Q2638"/>
      <c r="R2638"/>
      <c r="S2638"/>
      <c r="T2638"/>
    </row>
    <row r="2639" spans="8:20" ht="14.5" x14ac:dyDescent="0.35">
      <c r="H2639"/>
      <c r="I2639"/>
      <c r="J2639"/>
      <c r="K2639"/>
      <c r="L2639"/>
      <c r="M2639"/>
      <c r="O2639"/>
      <c r="P2639"/>
      <c r="Q2639"/>
      <c r="R2639"/>
      <c r="S2639"/>
      <c r="T2639"/>
    </row>
    <row r="2640" spans="8:20" ht="14.5" x14ac:dyDescent="0.35">
      <c r="H2640"/>
      <c r="I2640"/>
      <c r="J2640"/>
      <c r="K2640"/>
      <c r="L2640"/>
      <c r="M2640"/>
      <c r="O2640"/>
      <c r="P2640"/>
      <c r="Q2640"/>
      <c r="R2640"/>
      <c r="S2640"/>
      <c r="T2640"/>
    </row>
    <row r="2641" spans="8:20" ht="14.5" x14ac:dyDescent="0.35">
      <c r="H2641"/>
      <c r="I2641"/>
      <c r="J2641"/>
      <c r="K2641"/>
      <c r="L2641"/>
      <c r="M2641"/>
      <c r="O2641"/>
      <c r="P2641"/>
      <c r="Q2641"/>
      <c r="R2641"/>
      <c r="S2641"/>
      <c r="T2641"/>
    </row>
    <row r="2642" spans="8:20" ht="14.5" x14ac:dyDescent="0.35">
      <c r="H2642"/>
      <c r="I2642"/>
      <c r="J2642"/>
      <c r="K2642"/>
      <c r="L2642"/>
      <c r="M2642"/>
      <c r="O2642"/>
      <c r="P2642"/>
      <c r="Q2642"/>
      <c r="R2642"/>
      <c r="S2642"/>
      <c r="T2642"/>
    </row>
    <row r="2643" spans="8:20" ht="14.5" x14ac:dyDescent="0.35">
      <c r="H2643"/>
      <c r="I2643"/>
      <c r="J2643"/>
      <c r="K2643"/>
      <c r="L2643"/>
      <c r="M2643"/>
      <c r="O2643"/>
      <c r="P2643"/>
      <c r="Q2643"/>
      <c r="R2643"/>
      <c r="S2643"/>
      <c r="T2643"/>
    </row>
    <row r="2644" spans="8:20" ht="14.5" x14ac:dyDescent="0.35">
      <c r="H2644"/>
      <c r="I2644"/>
      <c r="J2644"/>
      <c r="K2644"/>
      <c r="L2644"/>
      <c r="M2644"/>
      <c r="O2644"/>
      <c r="P2644"/>
      <c r="Q2644"/>
      <c r="R2644"/>
      <c r="S2644"/>
      <c r="T2644"/>
    </row>
    <row r="2645" spans="8:20" ht="14.5" x14ac:dyDescent="0.35">
      <c r="H2645"/>
      <c r="I2645"/>
      <c r="J2645"/>
      <c r="K2645"/>
      <c r="L2645"/>
      <c r="M2645"/>
      <c r="O2645"/>
      <c r="P2645"/>
      <c r="Q2645"/>
      <c r="R2645"/>
      <c r="S2645"/>
      <c r="T2645"/>
    </row>
    <row r="2646" spans="8:20" ht="14.5" x14ac:dyDescent="0.35">
      <c r="H2646"/>
      <c r="I2646"/>
      <c r="J2646"/>
      <c r="K2646"/>
      <c r="L2646"/>
      <c r="M2646"/>
      <c r="O2646"/>
      <c r="P2646"/>
      <c r="Q2646"/>
      <c r="R2646"/>
      <c r="S2646"/>
      <c r="T2646"/>
    </row>
    <row r="2647" spans="8:20" ht="14.5" x14ac:dyDescent="0.35">
      <c r="H2647"/>
      <c r="I2647"/>
      <c r="J2647"/>
      <c r="K2647"/>
      <c r="L2647"/>
      <c r="M2647"/>
      <c r="O2647"/>
      <c r="P2647"/>
      <c r="Q2647"/>
      <c r="R2647"/>
      <c r="S2647"/>
      <c r="T2647"/>
    </row>
    <row r="2648" spans="8:20" ht="14.5" x14ac:dyDescent="0.35">
      <c r="H2648"/>
      <c r="I2648"/>
      <c r="J2648"/>
      <c r="K2648"/>
      <c r="L2648"/>
      <c r="M2648"/>
      <c r="O2648"/>
      <c r="P2648"/>
      <c r="Q2648"/>
      <c r="R2648"/>
      <c r="S2648"/>
      <c r="T2648"/>
    </row>
    <row r="2649" spans="8:20" ht="14.5" x14ac:dyDescent="0.35">
      <c r="H2649"/>
      <c r="I2649"/>
      <c r="J2649"/>
      <c r="K2649"/>
      <c r="L2649"/>
      <c r="M2649"/>
      <c r="O2649"/>
      <c r="P2649"/>
      <c r="Q2649"/>
      <c r="R2649"/>
      <c r="S2649"/>
      <c r="T2649"/>
    </row>
    <row r="2650" spans="8:20" ht="14.5" x14ac:dyDescent="0.35">
      <c r="H2650"/>
      <c r="I2650"/>
      <c r="J2650"/>
      <c r="K2650"/>
      <c r="L2650"/>
      <c r="M2650"/>
      <c r="O2650"/>
      <c r="P2650"/>
      <c r="Q2650"/>
      <c r="R2650"/>
      <c r="S2650"/>
      <c r="T2650"/>
    </row>
    <row r="2651" spans="8:20" ht="14.5" x14ac:dyDescent="0.35">
      <c r="H2651"/>
      <c r="I2651"/>
      <c r="J2651"/>
      <c r="K2651"/>
      <c r="L2651"/>
      <c r="M2651"/>
      <c r="O2651"/>
      <c r="P2651"/>
      <c r="Q2651"/>
      <c r="R2651"/>
      <c r="S2651"/>
      <c r="T2651"/>
    </row>
    <row r="2652" spans="8:20" ht="14.5" x14ac:dyDescent="0.35">
      <c r="H2652"/>
      <c r="I2652"/>
      <c r="J2652"/>
      <c r="K2652"/>
      <c r="L2652"/>
      <c r="M2652"/>
      <c r="O2652"/>
      <c r="P2652"/>
      <c r="Q2652"/>
      <c r="R2652"/>
      <c r="S2652"/>
      <c r="T2652"/>
    </row>
    <row r="2653" spans="8:20" ht="14.5" x14ac:dyDescent="0.35">
      <c r="H2653"/>
      <c r="I2653"/>
      <c r="J2653"/>
      <c r="K2653"/>
      <c r="L2653"/>
      <c r="M2653"/>
      <c r="O2653"/>
      <c r="P2653"/>
      <c r="Q2653"/>
      <c r="R2653"/>
      <c r="S2653"/>
      <c r="T2653"/>
    </row>
    <row r="2654" spans="8:20" ht="14.5" x14ac:dyDescent="0.35">
      <c r="H2654"/>
      <c r="I2654"/>
      <c r="J2654"/>
      <c r="K2654"/>
      <c r="L2654"/>
      <c r="M2654"/>
      <c r="O2654"/>
      <c r="P2654"/>
      <c r="Q2654"/>
      <c r="R2654"/>
      <c r="S2654"/>
      <c r="T2654"/>
    </row>
    <row r="2655" spans="8:20" ht="14.5" x14ac:dyDescent="0.35">
      <c r="H2655"/>
      <c r="I2655"/>
      <c r="J2655"/>
      <c r="K2655"/>
      <c r="L2655"/>
      <c r="M2655"/>
      <c r="O2655"/>
      <c r="P2655"/>
      <c r="Q2655"/>
      <c r="R2655"/>
      <c r="S2655"/>
      <c r="T2655"/>
    </row>
    <row r="2656" spans="8:20" ht="14.5" x14ac:dyDescent="0.35">
      <c r="H2656"/>
      <c r="I2656"/>
      <c r="J2656"/>
      <c r="K2656"/>
      <c r="L2656"/>
      <c r="M2656"/>
      <c r="O2656"/>
      <c r="P2656"/>
      <c r="Q2656"/>
      <c r="R2656"/>
      <c r="S2656"/>
      <c r="T2656"/>
    </row>
    <row r="2657" spans="8:20" ht="14.5" x14ac:dyDescent="0.35">
      <c r="H2657"/>
      <c r="I2657"/>
      <c r="J2657"/>
      <c r="K2657"/>
      <c r="L2657"/>
      <c r="M2657"/>
      <c r="O2657"/>
      <c r="P2657"/>
      <c r="Q2657"/>
      <c r="R2657"/>
      <c r="S2657"/>
      <c r="T2657"/>
    </row>
    <row r="2658" spans="8:20" ht="14.5" x14ac:dyDescent="0.35">
      <c r="H2658"/>
      <c r="I2658"/>
      <c r="J2658"/>
      <c r="K2658"/>
      <c r="L2658"/>
      <c r="M2658"/>
      <c r="O2658"/>
      <c r="P2658"/>
      <c r="Q2658"/>
      <c r="R2658"/>
      <c r="S2658"/>
      <c r="T2658"/>
    </row>
    <row r="2659" spans="8:20" ht="14.5" x14ac:dyDescent="0.35">
      <c r="H2659"/>
      <c r="I2659"/>
      <c r="J2659"/>
      <c r="K2659"/>
      <c r="L2659"/>
      <c r="M2659"/>
      <c r="O2659"/>
      <c r="P2659"/>
      <c r="Q2659"/>
      <c r="R2659"/>
      <c r="S2659"/>
      <c r="T2659"/>
    </row>
    <row r="2660" spans="8:20" ht="14.5" x14ac:dyDescent="0.35">
      <c r="H2660"/>
      <c r="I2660"/>
      <c r="J2660"/>
      <c r="K2660"/>
      <c r="L2660"/>
      <c r="M2660"/>
      <c r="O2660"/>
      <c r="P2660"/>
      <c r="Q2660"/>
      <c r="R2660"/>
      <c r="S2660"/>
      <c r="T2660"/>
    </row>
    <row r="2661" spans="8:20" ht="14.5" x14ac:dyDescent="0.35">
      <c r="H2661"/>
      <c r="I2661"/>
      <c r="J2661"/>
      <c r="K2661"/>
      <c r="L2661"/>
      <c r="M2661"/>
      <c r="O2661"/>
      <c r="P2661"/>
      <c r="Q2661"/>
      <c r="R2661"/>
      <c r="S2661"/>
      <c r="T2661"/>
    </row>
    <row r="2662" spans="8:20" ht="14.5" x14ac:dyDescent="0.35">
      <c r="H2662"/>
      <c r="I2662"/>
      <c r="J2662"/>
      <c r="K2662"/>
      <c r="L2662"/>
      <c r="M2662"/>
      <c r="O2662"/>
      <c r="P2662"/>
      <c r="Q2662"/>
      <c r="R2662"/>
      <c r="S2662"/>
      <c r="T2662"/>
    </row>
    <row r="2663" spans="8:20" ht="14.5" x14ac:dyDescent="0.35">
      <c r="H2663"/>
      <c r="I2663"/>
      <c r="J2663"/>
      <c r="K2663"/>
      <c r="L2663"/>
      <c r="M2663"/>
      <c r="O2663"/>
      <c r="P2663"/>
      <c r="Q2663"/>
      <c r="R2663"/>
      <c r="S2663"/>
      <c r="T2663"/>
    </row>
    <row r="2664" spans="8:20" ht="14.5" x14ac:dyDescent="0.35">
      <c r="H2664"/>
      <c r="I2664"/>
      <c r="J2664"/>
      <c r="K2664"/>
      <c r="L2664"/>
      <c r="M2664"/>
      <c r="O2664"/>
      <c r="P2664"/>
      <c r="Q2664"/>
      <c r="R2664"/>
      <c r="S2664"/>
      <c r="T2664"/>
    </row>
    <row r="2665" spans="8:20" ht="14.5" x14ac:dyDescent="0.35">
      <c r="H2665"/>
      <c r="I2665"/>
      <c r="J2665"/>
      <c r="K2665"/>
      <c r="L2665"/>
      <c r="M2665"/>
      <c r="O2665"/>
      <c r="P2665"/>
      <c r="Q2665"/>
      <c r="R2665"/>
      <c r="S2665"/>
      <c r="T2665"/>
    </row>
    <row r="2666" spans="8:20" ht="14.5" x14ac:dyDescent="0.35">
      <c r="H2666"/>
      <c r="I2666"/>
      <c r="J2666"/>
      <c r="K2666"/>
      <c r="L2666"/>
      <c r="M2666"/>
      <c r="O2666"/>
      <c r="P2666"/>
      <c r="Q2666"/>
      <c r="R2666"/>
      <c r="S2666"/>
      <c r="T2666"/>
    </row>
    <row r="2667" spans="8:20" ht="14.5" x14ac:dyDescent="0.35">
      <c r="H2667"/>
      <c r="I2667"/>
      <c r="J2667"/>
      <c r="K2667"/>
      <c r="L2667"/>
      <c r="M2667"/>
      <c r="O2667"/>
      <c r="P2667"/>
      <c r="Q2667"/>
      <c r="R2667"/>
      <c r="S2667"/>
      <c r="T2667"/>
    </row>
    <row r="2668" spans="8:20" ht="14.5" x14ac:dyDescent="0.35">
      <c r="H2668"/>
      <c r="I2668"/>
      <c r="J2668"/>
      <c r="K2668"/>
      <c r="L2668"/>
      <c r="M2668"/>
      <c r="O2668"/>
      <c r="P2668"/>
      <c r="Q2668"/>
      <c r="R2668"/>
      <c r="S2668"/>
      <c r="T2668"/>
    </row>
    <row r="2669" spans="8:20" ht="14.5" x14ac:dyDescent="0.35">
      <c r="H2669"/>
      <c r="I2669"/>
      <c r="J2669"/>
      <c r="K2669"/>
      <c r="L2669"/>
      <c r="M2669"/>
      <c r="O2669"/>
      <c r="P2669"/>
      <c r="Q2669"/>
      <c r="R2669"/>
      <c r="S2669"/>
      <c r="T2669"/>
    </row>
    <row r="2670" spans="8:20" ht="14.5" x14ac:dyDescent="0.35">
      <c r="H2670"/>
      <c r="I2670"/>
      <c r="J2670"/>
      <c r="K2670"/>
      <c r="L2670"/>
      <c r="M2670"/>
      <c r="O2670"/>
      <c r="P2670"/>
      <c r="Q2670"/>
      <c r="R2670"/>
      <c r="S2670"/>
      <c r="T2670"/>
    </row>
    <row r="2671" spans="8:20" ht="14.5" x14ac:dyDescent="0.35">
      <c r="H2671"/>
      <c r="I2671"/>
      <c r="J2671"/>
      <c r="K2671"/>
      <c r="L2671"/>
      <c r="M2671"/>
      <c r="O2671"/>
      <c r="P2671"/>
      <c r="Q2671"/>
      <c r="R2671"/>
      <c r="S2671"/>
      <c r="T2671"/>
    </row>
    <row r="2672" spans="8:20" ht="14.5" x14ac:dyDescent="0.35">
      <c r="H2672"/>
      <c r="I2672"/>
      <c r="J2672"/>
      <c r="K2672"/>
      <c r="L2672"/>
      <c r="M2672"/>
      <c r="O2672"/>
      <c r="P2672"/>
      <c r="Q2672"/>
      <c r="R2672"/>
      <c r="S2672"/>
      <c r="T2672"/>
    </row>
    <row r="2673" spans="8:20" ht="14.5" x14ac:dyDescent="0.35">
      <c r="H2673"/>
      <c r="I2673"/>
      <c r="J2673"/>
      <c r="K2673"/>
      <c r="L2673"/>
      <c r="M2673"/>
      <c r="O2673"/>
      <c r="P2673"/>
      <c r="Q2673"/>
      <c r="R2673"/>
      <c r="S2673"/>
      <c r="T2673"/>
    </row>
    <row r="2674" spans="8:20" ht="14.5" x14ac:dyDescent="0.35">
      <c r="H2674"/>
      <c r="I2674"/>
      <c r="J2674"/>
      <c r="K2674"/>
      <c r="L2674"/>
      <c r="M2674"/>
      <c r="O2674"/>
      <c r="P2674"/>
      <c r="Q2674"/>
      <c r="R2674"/>
      <c r="S2674"/>
      <c r="T2674"/>
    </row>
    <row r="2675" spans="8:20" ht="14.5" x14ac:dyDescent="0.35">
      <c r="H2675"/>
      <c r="I2675"/>
      <c r="J2675"/>
      <c r="K2675"/>
      <c r="L2675"/>
      <c r="M2675"/>
      <c r="O2675"/>
      <c r="P2675"/>
      <c r="Q2675"/>
      <c r="R2675"/>
      <c r="S2675"/>
      <c r="T2675"/>
    </row>
    <row r="2676" spans="8:20" ht="14.5" x14ac:dyDescent="0.35">
      <c r="H2676"/>
      <c r="I2676"/>
      <c r="J2676"/>
      <c r="K2676"/>
      <c r="L2676"/>
      <c r="M2676"/>
      <c r="O2676"/>
      <c r="P2676"/>
      <c r="Q2676"/>
      <c r="R2676"/>
      <c r="S2676"/>
      <c r="T2676"/>
    </row>
    <row r="2677" spans="8:20" ht="14.5" x14ac:dyDescent="0.35">
      <c r="H2677"/>
      <c r="I2677"/>
      <c r="J2677"/>
      <c r="K2677"/>
      <c r="L2677"/>
      <c r="M2677"/>
      <c r="O2677"/>
      <c r="P2677"/>
      <c r="Q2677"/>
      <c r="R2677"/>
      <c r="S2677"/>
      <c r="T2677"/>
    </row>
    <row r="2678" spans="8:20" ht="14.5" x14ac:dyDescent="0.35">
      <c r="H2678"/>
      <c r="I2678"/>
      <c r="J2678"/>
      <c r="K2678"/>
      <c r="L2678"/>
      <c r="M2678"/>
      <c r="O2678"/>
      <c r="P2678"/>
      <c r="Q2678"/>
      <c r="R2678"/>
      <c r="S2678"/>
      <c r="T2678"/>
    </row>
    <row r="2679" spans="8:20" ht="14.5" x14ac:dyDescent="0.35">
      <c r="H2679"/>
      <c r="I2679"/>
      <c r="J2679"/>
      <c r="K2679"/>
      <c r="L2679"/>
      <c r="M2679"/>
      <c r="O2679"/>
      <c r="P2679"/>
      <c r="Q2679"/>
      <c r="R2679"/>
      <c r="S2679"/>
      <c r="T2679"/>
    </row>
    <row r="2680" spans="8:20" ht="14.5" x14ac:dyDescent="0.35">
      <c r="H2680"/>
      <c r="I2680"/>
      <c r="J2680"/>
      <c r="K2680"/>
      <c r="L2680"/>
      <c r="M2680"/>
      <c r="O2680"/>
      <c r="P2680"/>
      <c r="Q2680"/>
      <c r="R2680"/>
      <c r="S2680"/>
      <c r="T2680"/>
    </row>
    <row r="2681" spans="8:20" ht="14.5" x14ac:dyDescent="0.35">
      <c r="H2681"/>
      <c r="I2681"/>
      <c r="J2681"/>
      <c r="K2681"/>
      <c r="L2681"/>
      <c r="M2681"/>
      <c r="O2681"/>
      <c r="P2681"/>
      <c r="Q2681"/>
      <c r="R2681"/>
      <c r="S2681"/>
      <c r="T2681"/>
    </row>
    <row r="2682" spans="8:20" ht="14.5" x14ac:dyDescent="0.35">
      <c r="H2682"/>
      <c r="I2682"/>
      <c r="J2682"/>
      <c r="K2682"/>
      <c r="L2682"/>
      <c r="M2682"/>
      <c r="O2682"/>
      <c r="P2682"/>
      <c r="Q2682"/>
      <c r="R2682"/>
      <c r="S2682"/>
      <c r="T2682"/>
    </row>
    <row r="2683" spans="8:20" ht="14.5" x14ac:dyDescent="0.35">
      <c r="H2683"/>
      <c r="I2683"/>
      <c r="J2683"/>
      <c r="K2683"/>
      <c r="L2683"/>
      <c r="M2683"/>
      <c r="O2683"/>
      <c r="P2683"/>
      <c r="Q2683"/>
      <c r="R2683"/>
      <c r="S2683"/>
      <c r="T2683"/>
    </row>
    <row r="2684" spans="8:20" ht="14.5" x14ac:dyDescent="0.35">
      <c r="H2684"/>
      <c r="I2684"/>
      <c r="J2684"/>
      <c r="K2684"/>
      <c r="L2684"/>
      <c r="M2684"/>
      <c r="O2684"/>
      <c r="P2684"/>
      <c r="Q2684"/>
      <c r="R2684"/>
      <c r="S2684"/>
      <c r="T2684"/>
    </row>
    <row r="2685" spans="8:20" ht="14.5" x14ac:dyDescent="0.35">
      <c r="H2685"/>
      <c r="I2685"/>
      <c r="J2685"/>
      <c r="K2685"/>
      <c r="L2685"/>
      <c r="M2685"/>
      <c r="O2685"/>
      <c r="P2685"/>
      <c r="Q2685"/>
      <c r="R2685"/>
      <c r="S2685"/>
      <c r="T2685"/>
    </row>
    <row r="2686" spans="8:20" ht="14.5" x14ac:dyDescent="0.35">
      <c r="H2686"/>
      <c r="I2686"/>
      <c r="J2686"/>
      <c r="K2686"/>
      <c r="L2686"/>
      <c r="M2686"/>
      <c r="O2686"/>
      <c r="P2686"/>
      <c r="Q2686"/>
      <c r="R2686"/>
      <c r="S2686"/>
      <c r="T2686"/>
    </row>
    <row r="2687" spans="8:20" ht="14.5" x14ac:dyDescent="0.35">
      <c r="H2687"/>
      <c r="I2687"/>
      <c r="J2687"/>
      <c r="K2687"/>
      <c r="L2687"/>
      <c r="M2687"/>
      <c r="O2687"/>
      <c r="P2687"/>
      <c r="Q2687"/>
      <c r="R2687"/>
      <c r="S2687"/>
      <c r="T2687"/>
    </row>
    <row r="2688" spans="8:20" ht="14.5" x14ac:dyDescent="0.35">
      <c r="H2688"/>
      <c r="I2688"/>
      <c r="J2688"/>
      <c r="K2688"/>
      <c r="L2688"/>
      <c r="M2688"/>
      <c r="O2688"/>
      <c r="P2688"/>
      <c r="Q2688"/>
      <c r="R2688"/>
      <c r="S2688"/>
      <c r="T2688"/>
    </row>
    <row r="2689" spans="8:20" ht="14.5" x14ac:dyDescent="0.35">
      <c r="H2689"/>
      <c r="I2689"/>
      <c r="J2689"/>
      <c r="K2689"/>
      <c r="L2689"/>
      <c r="M2689"/>
      <c r="O2689"/>
      <c r="P2689"/>
      <c r="Q2689"/>
      <c r="R2689"/>
      <c r="S2689"/>
      <c r="T2689"/>
    </row>
    <row r="2690" spans="8:20" ht="14.5" x14ac:dyDescent="0.35">
      <c r="H2690"/>
      <c r="I2690"/>
      <c r="J2690"/>
      <c r="K2690"/>
      <c r="L2690"/>
      <c r="M2690"/>
      <c r="O2690"/>
      <c r="P2690"/>
      <c r="Q2690"/>
      <c r="R2690"/>
      <c r="S2690"/>
      <c r="T2690"/>
    </row>
    <row r="2691" spans="8:20" ht="14.5" x14ac:dyDescent="0.35">
      <c r="H2691"/>
      <c r="I2691"/>
      <c r="J2691"/>
      <c r="K2691"/>
      <c r="L2691"/>
      <c r="M2691"/>
      <c r="O2691"/>
      <c r="P2691"/>
      <c r="Q2691"/>
      <c r="R2691"/>
      <c r="S2691"/>
      <c r="T2691"/>
    </row>
    <row r="2692" spans="8:20" ht="14.5" x14ac:dyDescent="0.35">
      <c r="H2692"/>
      <c r="I2692"/>
      <c r="J2692"/>
      <c r="K2692"/>
      <c r="L2692"/>
      <c r="M2692"/>
      <c r="O2692"/>
      <c r="P2692"/>
      <c r="Q2692"/>
      <c r="R2692"/>
      <c r="S2692"/>
      <c r="T2692"/>
    </row>
    <row r="2693" spans="8:20" ht="14.5" x14ac:dyDescent="0.35">
      <c r="H2693"/>
      <c r="I2693"/>
      <c r="J2693"/>
      <c r="K2693"/>
      <c r="L2693"/>
      <c r="M2693"/>
      <c r="O2693"/>
      <c r="P2693"/>
      <c r="Q2693"/>
      <c r="R2693"/>
      <c r="S2693"/>
      <c r="T2693"/>
    </row>
    <row r="2694" spans="8:20" ht="14.5" x14ac:dyDescent="0.35">
      <c r="H2694"/>
      <c r="I2694"/>
      <c r="J2694"/>
      <c r="K2694"/>
      <c r="L2694"/>
      <c r="M2694"/>
      <c r="O2694"/>
      <c r="P2694"/>
      <c r="Q2694"/>
      <c r="R2694"/>
      <c r="S2694"/>
      <c r="T2694"/>
    </row>
    <row r="2695" spans="8:20" ht="14.5" x14ac:dyDescent="0.35">
      <c r="H2695"/>
      <c r="I2695"/>
      <c r="J2695"/>
      <c r="K2695"/>
      <c r="L2695"/>
      <c r="M2695"/>
      <c r="O2695"/>
      <c r="P2695"/>
      <c r="Q2695"/>
      <c r="R2695"/>
      <c r="S2695"/>
      <c r="T2695"/>
    </row>
    <row r="2696" spans="8:20" ht="14.5" x14ac:dyDescent="0.35">
      <c r="H2696"/>
      <c r="I2696"/>
      <c r="J2696"/>
      <c r="K2696"/>
      <c r="L2696"/>
      <c r="M2696"/>
      <c r="O2696"/>
      <c r="P2696"/>
      <c r="Q2696"/>
      <c r="R2696"/>
      <c r="S2696"/>
      <c r="T2696"/>
    </row>
    <row r="2697" spans="8:20" ht="14.5" x14ac:dyDescent="0.35">
      <c r="H2697"/>
      <c r="I2697"/>
      <c r="J2697"/>
      <c r="K2697"/>
      <c r="L2697"/>
      <c r="M2697"/>
      <c r="O2697"/>
      <c r="P2697"/>
      <c r="Q2697"/>
      <c r="R2697"/>
      <c r="S2697"/>
      <c r="T2697"/>
    </row>
    <row r="2698" spans="8:20" ht="14.5" x14ac:dyDescent="0.35">
      <c r="H2698"/>
      <c r="I2698"/>
      <c r="J2698"/>
      <c r="K2698"/>
      <c r="L2698"/>
      <c r="M2698"/>
      <c r="O2698"/>
      <c r="P2698"/>
      <c r="Q2698"/>
      <c r="R2698"/>
      <c r="S2698"/>
      <c r="T2698"/>
    </row>
    <row r="2699" spans="8:20" ht="14.5" x14ac:dyDescent="0.35">
      <c r="H2699"/>
      <c r="I2699"/>
      <c r="J2699"/>
      <c r="K2699"/>
      <c r="L2699"/>
      <c r="M2699"/>
      <c r="O2699"/>
      <c r="P2699"/>
      <c r="Q2699"/>
      <c r="R2699"/>
      <c r="S2699"/>
      <c r="T2699"/>
    </row>
    <row r="2700" spans="8:20" ht="14.5" x14ac:dyDescent="0.35">
      <c r="H2700"/>
      <c r="I2700"/>
      <c r="J2700"/>
      <c r="K2700"/>
      <c r="L2700"/>
      <c r="M2700"/>
      <c r="O2700"/>
      <c r="P2700"/>
      <c r="Q2700"/>
      <c r="R2700"/>
      <c r="S2700"/>
      <c r="T2700"/>
    </row>
    <row r="2701" spans="8:20" ht="14.5" x14ac:dyDescent="0.35">
      <c r="H2701"/>
      <c r="I2701"/>
      <c r="J2701"/>
      <c r="K2701"/>
      <c r="L2701"/>
      <c r="M2701"/>
      <c r="O2701"/>
      <c r="P2701"/>
      <c r="Q2701"/>
      <c r="R2701"/>
      <c r="S2701"/>
      <c r="T2701"/>
    </row>
    <row r="2702" spans="8:20" ht="14.5" x14ac:dyDescent="0.35">
      <c r="H2702"/>
      <c r="I2702"/>
      <c r="J2702"/>
      <c r="K2702"/>
      <c r="L2702"/>
      <c r="M2702"/>
      <c r="O2702"/>
      <c r="P2702"/>
      <c r="Q2702"/>
      <c r="R2702"/>
      <c r="S2702"/>
      <c r="T2702"/>
    </row>
    <row r="2703" spans="8:20" ht="14.5" x14ac:dyDescent="0.35">
      <c r="H2703"/>
      <c r="I2703"/>
      <c r="J2703"/>
      <c r="K2703"/>
      <c r="L2703"/>
      <c r="M2703"/>
      <c r="O2703"/>
      <c r="P2703"/>
      <c r="Q2703"/>
      <c r="R2703"/>
      <c r="S2703"/>
      <c r="T2703"/>
    </row>
    <row r="2704" spans="8:20" ht="14.5" x14ac:dyDescent="0.35">
      <c r="H2704"/>
      <c r="I2704"/>
      <c r="J2704"/>
      <c r="K2704"/>
      <c r="L2704"/>
      <c r="M2704"/>
      <c r="O2704"/>
      <c r="P2704"/>
      <c r="Q2704"/>
      <c r="R2704"/>
      <c r="S2704"/>
      <c r="T2704"/>
    </row>
    <row r="2705" spans="8:20" ht="14.5" x14ac:dyDescent="0.35">
      <c r="H2705"/>
      <c r="I2705"/>
      <c r="J2705"/>
      <c r="K2705"/>
      <c r="L2705"/>
      <c r="M2705"/>
      <c r="O2705"/>
      <c r="P2705"/>
      <c r="Q2705"/>
      <c r="R2705"/>
      <c r="S2705"/>
      <c r="T2705"/>
    </row>
    <row r="2706" spans="8:20" ht="14.5" x14ac:dyDescent="0.35">
      <c r="H2706"/>
      <c r="I2706"/>
      <c r="J2706"/>
      <c r="K2706"/>
      <c r="L2706"/>
      <c r="M2706"/>
      <c r="O2706"/>
      <c r="P2706"/>
      <c r="Q2706"/>
      <c r="R2706"/>
      <c r="S2706"/>
      <c r="T2706"/>
    </row>
    <row r="2707" spans="8:20" ht="14.5" x14ac:dyDescent="0.35">
      <c r="H2707"/>
      <c r="I2707"/>
      <c r="J2707"/>
      <c r="K2707"/>
      <c r="L2707"/>
      <c r="M2707"/>
      <c r="O2707"/>
      <c r="P2707"/>
      <c r="Q2707"/>
      <c r="R2707"/>
      <c r="S2707"/>
      <c r="T2707"/>
    </row>
    <row r="2708" spans="8:20" ht="14.5" x14ac:dyDescent="0.35">
      <c r="H2708"/>
      <c r="I2708"/>
      <c r="J2708"/>
      <c r="K2708"/>
      <c r="L2708"/>
      <c r="M2708"/>
      <c r="O2708"/>
      <c r="P2708"/>
      <c r="Q2708"/>
      <c r="R2708"/>
      <c r="S2708"/>
      <c r="T2708"/>
    </row>
    <row r="2709" spans="8:20" ht="14.5" x14ac:dyDescent="0.35">
      <c r="H2709"/>
      <c r="I2709"/>
      <c r="J2709"/>
      <c r="K2709"/>
      <c r="L2709"/>
      <c r="M2709"/>
      <c r="O2709"/>
      <c r="P2709"/>
      <c r="Q2709"/>
      <c r="R2709"/>
      <c r="S2709"/>
      <c r="T2709"/>
    </row>
    <row r="2710" spans="8:20" ht="14.5" x14ac:dyDescent="0.35">
      <c r="H2710"/>
      <c r="I2710"/>
      <c r="J2710"/>
      <c r="K2710"/>
      <c r="L2710"/>
      <c r="M2710"/>
      <c r="O2710"/>
      <c r="P2710"/>
      <c r="Q2710"/>
      <c r="R2710"/>
      <c r="S2710"/>
      <c r="T2710"/>
    </row>
    <row r="2711" spans="8:20" ht="14.5" x14ac:dyDescent="0.35">
      <c r="H2711"/>
      <c r="I2711"/>
      <c r="J2711"/>
      <c r="K2711"/>
      <c r="L2711"/>
      <c r="M2711"/>
      <c r="O2711"/>
      <c r="P2711"/>
      <c r="Q2711"/>
      <c r="R2711"/>
      <c r="S2711"/>
      <c r="T2711"/>
    </row>
    <row r="2712" spans="8:20" ht="14.5" x14ac:dyDescent="0.35">
      <c r="H2712"/>
      <c r="I2712"/>
      <c r="J2712"/>
      <c r="K2712"/>
      <c r="L2712"/>
      <c r="M2712"/>
      <c r="O2712"/>
      <c r="P2712"/>
      <c r="Q2712"/>
      <c r="R2712"/>
      <c r="S2712"/>
      <c r="T2712"/>
    </row>
    <row r="2713" spans="8:20" ht="14.5" x14ac:dyDescent="0.35">
      <c r="H2713"/>
      <c r="I2713"/>
      <c r="J2713"/>
      <c r="K2713"/>
      <c r="L2713"/>
      <c r="M2713"/>
      <c r="O2713"/>
      <c r="P2713"/>
      <c r="Q2713"/>
      <c r="R2713"/>
      <c r="S2713"/>
      <c r="T2713"/>
    </row>
    <row r="2714" spans="8:20" ht="14.5" x14ac:dyDescent="0.35">
      <c r="H2714"/>
      <c r="I2714"/>
      <c r="J2714"/>
      <c r="K2714"/>
      <c r="L2714"/>
      <c r="M2714"/>
      <c r="O2714"/>
      <c r="P2714"/>
      <c r="Q2714"/>
      <c r="R2714"/>
      <c r="S2714"/>
      <c r="T2714"/>
    </row>
    <row r="2715" spans="8:20" ht="14.5" x14ac:dyDescent="0.35">
      <c r="H2715"/>
      <c r="I2715"/>
      <c r="J2715"/>
      <c r="K2715"/>
      <c r="L2715"/>
      <c r="M2715"/>
      <c r="O2715"/>
      <c r="P2715"/>
      <c r="Q2715"/>
      <c r="R2715"/>
      <c r="S2715"/>
      <c r="T2715"/>
    </row>
    <row r="2716" spans="8:20" ht="14.5" x14ac:dyDescent="0.35">
      <c r="H2716"/>
      <c r="I2716"/>
      <c r="J2716"/>
      <c r="K2716"/>
      <c r="L2716"/>
      <c r="M2716"/>
      <c r="O2716"/>
      <c r="P2716"/>
      <c r="Q2716"/>
      <c r="R2716"/>
      <c r="S2716"/>
      <c r="T2716"/>
    </row>
    <row r="2717" spans="8:20" ht="14.5" x14ac:dyDescent="0.35">
      <c r="H2717"/>
      <c r="I2717"/>
      <c r="J2717"/>
      <c r="K2717"/>
      <c r="L2717"/>
      <c r="M2717"/>
      <c r="O2717"/>
      <c r="P2717"/>
      <c r="Q2717"/>
      <c r="R2717"/>
      <c r="S2717"/>
      <c r="T2717"/>
    </row>
    <row r="2718" spans="8:20" ht="14.5" x14ac:dyDescent="0.35">
      <c r="H2718"/>
      <c r="I2718"/>
      <c r="J2718"/>
      <c r="K2718"/>
      <c r="L2718"/>
      <c r="M2718"/>
      <c r="O2718"/>
      <c r="P2718"/>
      <c r="Q2718"/>
      <c r="R2718"/>
      <c r="S2718"/>
      <c r="T2718"/>
    </row>
    <row r="2719" spans="8:20" ht="14.5" x14ac:dyDescent="0.35">
      <c r="H2719"/>
      <c r="I2719"/>
      <c r="J2719"/>
      <c r="K2719"/>
      <c r="L2719"/>
      <c r="M2719"/>
      <c r="O2719"/>
      <c r="P2719"/>
      <c r="Q2719"/>
      <c r="R2719"/>
      <c r="S2719"/>
      <c r="T2719"/>
    </row>
    <row r="2720" spans="8:20" ht="14.5" x14ac:dyDescent="0.35">
      <c r="H2720"/>
      <c r="I2720"/>
      <c r="J2720"/>
      <c r="K2720"/>
      <c r="L2720"/>
      <c r="M2720"/>
      <c r="O2720"/>
      <c r="P2720"/>
      <c r="Q2720"/>
      <c r="R2720"/>
      <c r="S2720"/>
      <c r="T2720"/>
    </row>
    <row r="2721" spans="8:20" ht="14.5" x14ac:dyDescent="0.35">
      <c r="H2721"/>
      <c r="I2721"/>
      <c r="J2721"/>
      <c r="K2721"/>
      <c r="L2721"/>
      <c r="M2721"/>
      <c r="O2721"/>
      <c r="P2721"/>
      <c r="Q2721"/>
      <c r="R2721"/>
      <c r="S2721"/>
      <c r="T2721"/>
    </row>
    <row r="2722" spans="8:20" ht="14.5" x14ac:dyDescent="0.35">
      <c r="H2722"/>
      <c r="I2722"/>
      <c r="J2722"/>
      <c r="K2722"/>
      <c r="L2722"/>
      <c r="M2722"/>
      <c r="O2722"/>
      <c r="P2722"/>
      <c r="Q2722"/>
      <c r="R2722"/>
      <c r="S2722"/>
      <c r="T2722"/>
    </row>
    <row r="2723" spans="8:20" ht="14.5" x14ac:dyDescent="0.35">
      <c r="H2723"/>
      <c r="I2723"/>
      <c r="J2723"/>
      <c r="K2723"/>
      <c r="L2723"/>
      <c r="M2723"/>
      <c r="O2723"/>
      <c r="P2723"/>
      <c r="Q2723"/>
      <c r="R2723"/>
      <c r="S2723"/>
      <c r="T2723"/>
    </row>
    <row r="2724" spans="8:20" ht="14.5" x14ac:dyDescent="0.35">
      <c r="H2724"/>
      <c r="I2724"/>
      <c r="J2724"/>
      <c r="K2724"/>
      <c r="L2724"/>
      <c r="M2724"/>
      <c r="O2724"/>
      <c r="P2724"/>
      <c r="Q2724"/>
      <c r="R2724"/>
      <c r="S2724"/>
      <c r="T2724"/>
    </row>
    <row r="2725" spans="8:20" ht="14.5" x14ac:dyDescent="0.35">
      <c r="H2725"/>
      <c r="I2725"/>
      <c r="J2725"/>
      <c r="K2725"/>
      <c r="L2725"/>
      <c r="M2725"/>
      <c r="O2725"/>
      <c r="P2725"/>
      <c r="Q2725"/>
      <c r="R2725"/>
      <c r="S2725"/>
      <c r="T2725"/>
    </row>
    <row r="2726" spans="8:20" ht="14.5" x14ac:dyDescent="0.35">
      <c r="H2726"/>
      <c r="I2726"/>
      <c r="J2726"/>
      <c r="K2726"/>
      <c r="L2726"/>
      <c r="M2726"/>
      <c r="O2726"/>
      <c r="P2726"/>
      <c r="Q2726"/>
      <c r="R2726"/>
      <c r="S2726"/>
      <c r="T2726"/>
    </row>
    <row r="2727" spans="8:20" ht="14.5" x14ac:dyDescent="0.35">
      <c r="H2727"/>
      <c r="I2727"/>
      <c r="J2727"/>
      <c r="K2727"/>
      <c r="L2727"/>
      <c r="M2727"/>
      <c r="O2727"/>
      <c r="P2727"/>
      <c r="Q2727"/>
      <c r="R2727"/>
      <c r="S2727"/>
      <c r="T2727"/>
    </row>
    <row r="2728" spans="8:20" ht="14.5" x14ac:dyDescent="0.35">
      <c r="H2728"/>
      <c r="I2728"/>
      <c r="J2728"/>
      <c r="K2728"/>
      <c r="L2728"/>
      <c r="M2728"/>
      <c r="O2728"/>
      <c r="P2728"/>
      <c r="Q2728"/>
      <c r="R2728"/>
      <c r="S2728"/>
      <c r="T2728"/>
    </row>
    <row r="2729" spans="8:20" ht="14.5" x14ac:dyDescent="0.35">
      <c r="H2729"/>
      <c r="I2729"/>
      <c r="J2729"/>
      <c r="K2729"/>
      <c r="L2729"/>
      <c r="M2729"/>
      <c r="O2729"/>
      <c r="P2729"/>
      <c r="Q2729"/>
      <c r="R2729"/>
      <c r="S2729"/>
      <c r="T2729"/>
    </row>
    <row r="2730" spans="8:20" ht="14.5" x14ac:dyDescent="0.35">
      <c r="H2730"/>
      <c r="I2730"/>
      <c r="J2730"/>
      <c r="K2730"/>
      <c r="L2730"/>
      <c r="M2730"/>
      <c r="O2730"/>
      <c r="P2730"/>
      <c r="Q2730"/>
      <c r="R2730"/>
      <c r="S2730"/>
      <c r="T2730"/>
    </row>
    <row r="2731" spans="8:20" ht="14.5" x14ac:dyDescent="0.35">
      <c r="H2731"/>
      <c r="I2731"/>
      <c r="J2731"/>
      <c r="K2731"/>
      <c r="L2731"/>
      <c r="M2731"/>
      <c r="O2731"/>
      <c r="P2731"/>
      <c r="Q2731"/>
      <c r="R2731"/>
      <c r="S2731"/>
      <c r="T2731"/>
    </row>
    <row r="2732" spans="8:20" ht="14.5" x14ac:dyDescent="0.35">
      <c r="H2732"/>
      <c r="I2732"/>
      <c r="J2732"/>
      <c r="K2732"/>
      <c r="L2732"/>
      <c r="M2732"/>
      <c r="O2732"/>
      <c r="P2732"/>
      <c r="Q2732"/>
      <c r="R2732"/>
      <c r="S2732"/>
      <c r="T2732"/>
    </row>
    <row r="2733" spans="8:20" ht="14.5" x14ac:dyDescent="0.35">
      <c r="H2733"/>
      <c r="I2733"/>
      <c r="J2733"/>
      <c r="K2733"/>
      <c r="L2733"/>
      <c r="M2733"/>
      <c r="O2733"/>
      <c r="P2733"/>
      <c r="Q2733"/>
      <c r="R2733"/>
      <c r="S2733"/>
      <c r="T2733"/>
    </row>
    <row r="2734" spans="8:20" ht="14.5" x14ac:dyDescent="0.35">
      <c r="H2734"/>
      <c r="I2734"/>
      <c r="J2734"/>
      <c r="K2734"/>
      <c r="L2734"/>
      <c r="M2734"/>
      <c r="O2734"/>
      <c r="P2734"/>
      <c r="Q2734"/>
      <c r="R2734"/>
      <c r="S2734"/>
      <c r="T2734"/>
    </row>
    <row r="2735" spans="8:20" ht="14.5" x14ac:dyDescent="0.35">
      <c r="H2735"/>
      <c r="I2735"/>
      <c r="J2735"/>
      <c r="K2735"/>
      <c r="L2735"/>
      <c r="M2735"/>
      <c r="O2735"/>
      <c r="P2735"/>
      <c r="Q2735"/>
      <c r="R2735"/>
      <c r="S2735"/>
      <c r="T2735"/>
    </row>
    <row r="2736" spans="8:20" ht="14.5" x14ac:dyDescent="0.35">
      <c r="H2736"/>
      <c r="I2736"/>
      <c r="J2736"/>
      <c r="K2736"/>
      <c r="L2736"/>
      <c r="M2736"/>
      <c r="O2736"/>
      <c r="P2736"/>
      <c r="Q2736"/>
      <c r="R2736"/>
      <c r="S2736"/>
      <c r="T2736"/>
    </row>
    <row r="2737" spans="8:20" ht="14.5" x14ac:dyDescent="0.35">
      <c r="H2737"/>
      <c r="I2737"/>
      <c r="J2737"/>
      <c r="K2737"/>
      <c r="L2737"/>
      <c r="M2737"/>
      <c r="O2737"/>
      <c r="P2737"/>
      <c r="Q2737"/>
      <c r="R2737"/>
      <c r="S2737"/>
      <c r="T2737"/>
    </row>
    <row r="2738" spans="8:20" ht="14.5" x14ac:dyDescent="0.35">
      <c r="H2738"/>
      <c r="I2738"/>
      <c r="J2738"/>
      <c r="K2738"/>
      <c r="L2738"/>
      <c r="M2738"/>
      <c r="O2738"/>
      <c r="P2738"/>
      <c r="Q2738"/>
      <c r="R2738"/>
      <c r="S2738"/>
      <c r="T2738"/>
    </row>
    <row r="2739" spans="8:20" ht="14.5" x14ac:dyDescent="0.35">
      <c r="H2739"/>
      <c r="I2739"/>
      <c r="J2739"/>
      <c r="K2739"/>
      <c r="L2739"/>
      <c r="M2739"/>
      <c r="O2739"/>
      <c r="P2739"/>
      <c r="Q2739"/>
      <c r="R2739"/>
      <c r="S2739"/>
      <c r="T2739"/>
    </row>
    <row r="2740" spans="8:20" ht="14.5" x14ac:dyDescent="0.35">
      <c r="H2740"/>
      <c r="I2740"/>
      <c r="J2740"/>
      <c r="K2740"/>
      <c r="L2740"/>
      <c r="M2740"/>
      <c r="O2740"/>
      <c r="P2740"/>
      <c r="Q2740"/>
      <c r="R2740"/>
      <c r="S2740"/>
      <c r="T2740"/>
    </row>
    <row r="2741" spans="8:20" ht="14.5" x14ac:dyDescent="0.35">
      <c r="H2741"/>
      <c r="I2741"/>
      <c r="J2741"/>
      <c r="K2741"/>
      <c r="L2741"/>
      <c r="M2741"/>
      <c r="O2741"/>
      <c r="P2741"/>
      <c r="Q2741"/>
      <c r="R2741"/>
      <c r="S2741"/>
      <c r="T2741"/>
    </row>
    <row r="2742" spans="8:20" ht="14.5" x14ac:dyDescent="0.35">
      <c r="H2742"/>
      <c r="I2742"/>
      <c r="J2742"/>
      <c r="K2742"/>
      <c r="L2742"/>
      <c r="M2742"/>
      <c r="O2742"/>
      <c r="P2742"/>
      <c r="Q2742"/>
      <c r="R2742"/>
      <c r="S2742"/>
      <c r="T2742"/>
    </row>
    <row r="2743" spans="8:20" ht="14.5" x14ac:dyDescent="0.35">
      <c r="H2743"/>
      <c r="I2743"/>
      <c r="J2743"/>
      <c r="K2743"/>
      <c r="L2743"/>
      <c r="M2743"/>
      <c r="O2743"/>
      <c r="P2743"/>
      <c r="Q2743"/>
      <c r="R2743"/>
      <c r="S2743"/>
      <c r="T2743"/>
    </row>
    <row r="2744" spans="8:20" ht="14.5" x14ac:dyDescent="0.35">
      <c r="H2744"/>
      <c r="I2744"/>
      <c r="J2744"/>
      <c r="K2744"/>
      <c r="L2744"/>
      <c r="M2744"/>
      <c r="O2744"/>
      <c r="P2744"/>
      <c r="Q2744"/>
      <c r="R2744"/>
      <c r="S2744"/>
      <c r="T2744"/>
    </row>
    <row r="2745" spans="8:20" ht="14.5" x14ac:dyDescent="0.35">
      <c r="H2745"/>
      <c r="I2745"/>
      <c r="J2745"/>
      <c r="K2745"/>
      <c r="L2745"/>
      <c r="M2745"/>
      <c r="O2745"/>
      <c r="P2745"/>
      <c r="Q2745"/>
      <c r="R2745"/>
      <c r="S2745"/>
      <c r="T2745"/>
    </row>
    <row r="2746" spans="8:20" ht="14.5" x14ac:dyDescent="0.35">
      <c r="H2746"/>
      <c r="I2746"/>
      <c r="J2746"/>
      <c r="K2746"/>
      <c r="L2746"/>
      <c r="M2746"/>
      <c r="O2746"/>
      <c r="P2746"/>
      <c r="Q2746"/>
      <c r="R2746"/>
      <c r="S2746"/>
      <c r="T2746"/>
    </row>
    <row r="2747" spans="8:20" ht="14.5" x14ac:dyDescent="0.35">
      <c r="H2747"/>
      <c r="I2747"/>
      <c r="J2747"/>
      <c r="K2747"/>
      <c r="L2747"/>
      <c r="M2747"/>
      <c r="O2747"/>
      <c r="P2747"/>
      <c r="Q2747"/>
      <c r="R2747"/>
      <c r="S2747"/>
      <c r="T2747"/>
    </row>
    <row r="2748" spans="8:20" ht="14.5" x14ac:dyDescent="0.35">
      <c r="H2748"/>
      <c r="I2748"/>
      <c r="J2748"/>
      <c r="K2748"/>
      <c r="L2748"/>
      <c r="M2748"/>
      <c r="O2748"/>
      <c r="P2748"/>
      <c r="Q2748"/>
      <c r="R2748"/>
      <c r="S2748"/>
      <c r="T2748"/>
    </row>
    <row r="2749" spans="8:20" ht="14.5" x14ac:dyDescent="0.35">
      <c r="H2749"/>
      <c r="I2749"/>
      <c r="J2749"/>
      <c r="K2749"/>
      <c r="L2749"/>
      <c r="M2749"/>
      <c r="O2749"/>
      <c r="P2749"/>
      <c r="Q2749"/>
      <c r="R2749"/>
      <c r="S2749"/>
      <c r="T2749"/>
    </row>
    <row r="2750" spans="8:20" ht="14.5" x14ac:dyDescent="0.35">
      <c r="H2750"/>
      <c r="I2750"/>
      <c r="J2750"/>
      <c r="K2750"/>
      <c r="L2750"/>
      <c r="M2750"/>
      <c r="O2750"/>
      <c r="P2750"/>
      <c r="Q2750"/>
      <c r="R2750"/>
      <c r="S2750"/>
      <c r="T2750"/>
    </row>
    <row r="2751" spans="8:20" ht="14.5" x14ac:dyDescent="0.35">
      <c r="H2751"/>
      <c r="I2751"/>
      <c r="J2751"/>
      <c r="K2751"/>
      <c r="L2751"/>
      <c r="M2751"/>
      <c r="O2751"/>
      <c r="P2751"/>
      <c r="Q2751"/>
      <c r="R2751"/>
      <c r="S2751"/>
      <c r="T2751"/>
    </row>
    <row r="2752" spans="8:20" ht="14.5" x14ac:dyDescent="0.35">
      <c r="H2752"/>
      <c r="I2752"/>
      <c r="J2752"/>
      <c r="K2752"/>
      <c r="L2752"/>
      <c r="M2752"/>
      <c r="O2752"/>
      <c r="P2752"/>
      <c r="Q2752"/>
      <c r="R2752"/>
      <c r="S2752"/>
      <c r="T2752"/>
    </row>
    <row r="2753" spans="8:20" ht="14.5" x14ac:dyDescent="0.35">
      <c r="H2753"/>
      <c r="I2753"/>
      <c r="J2753"/>
      <c r="K2753"/>
      <c r="L2753"/>
      <c r="M2753"/>
      <c r="O2753"/>
      <c r="P2753"/>
      <c r="Q2753"/>
      <c r="R2753"/>
      <c r="S2753"/>
      <c r="T2753"/>
    </row>
    <row r="2754" spans="8:20" ht="14.5" x14ac:dyDescent="0.35">
      <c r="H2754"/>
      <c r="I2754"/>
      <c r="J2754"/>
      <c r="K2754"/>
      <c r="L2754"/>
      <c r="M2754"/>
      <c r="O2754"/>
      <c r="P2754"/>
      <c r="Q2754"/>
      <c r="R2754"/>
      <c r="S2754"/>
      <c r="T2754"/>
    </row>
    <row r="2755" spans="8:20" ht="14.5" x14ac:dyDescent="0.35">
      <c r="H2755"/>
      <c r="I2755"/>
      <c r="J2755"/>
      <c r="K2755"/>
      <c r="L2755"/>
      <c r="M2755"/>
      <c r="O2755"/>
      <c r="P2755"/>
      <c r="Q2755"/>
      <c r="R2755"/>
      <c r="S2755"/>
      <c r="T2755"/>
    </row>
    <row r="2756" spans="8:20" ht="14.5" x14ac:dyDescent="0.35">
      <c r="H2756"/>
      <c r="I2756"/>
      <c r="J2756"/>
      <c r="K2756"/>
      <c r="L2756"/>
      <c r="M2756"/>
      <c r="O2756"/>
      <c r="P2756"/>
      <c r="Q2756"/>
      <c r="R2756"/>
      <c r="S2756"/>
      <c r="T2756"/>
    </row>
    <row r="2757" spans="8:20" ht="14.5" x14ac:dyDescent="0.35">
      <c r="H2757"/>
      <c r="I2757"/>
      <c r="J2757"/>
      <c r="K2757"/>
      <c r="L2757"/>
      <c r="M2757"/>
      <c r="O2757"/>
      <c r="P2757"/>
      <c r="Q2757"/>
      <c r="R2757"/>
      <c r="S2757"/>
      <c r="T2757"/>
    </row>
    <row r="2758" spans="8:20" ht="14.5" x14ac:dyDescent="0.35">
      <c r="H2758"/>
      <c r="I2758"/>
      <c r="J2758"/>
      <c r="K2758"/>
      <c r="L2758"/>
      <c r="M2758"/>
      <c r="O2758"/>
      <c r="P2758"/>
      <c r="Q2758"/>
      <c r="R2758"/>
      <c r="S2758"/>
      <c r="T2758"/>
    </row>
    <row r="2759" spans="8:20" ht="14.5" x14ac:dyDescent="0.35">
      <c r="H2759"/>
      <c r="I2759"/>
      <c r="J2759"/>
      <c r="K2759"/>
      <c r="L2759"/>
      <c r="M2759"/>
      <c r="O2759"/>
      <c r="P2759"/>
      <c r="Q2759"/>
      <c r="R2759"/>
      <c r="S2759"/>
      <c r="T2759"/>
    </row>
    <row r="2760" spans="8:20" ht="14.5" x14ac:dyDescent="0.35">
      <c r="H2760"/>
      <c r="I2760"/>
      <c r="J2760"/>
      <c r="K2760"/>
      <c r="L2760"/>
      <c r="M2760"/>
      <c r="O2760"/>
      <c r="P2760"/>
      <c r="Q2760"/>
      <c r="R2760"/>
      <c r="S2760"/>
      <c r="T2760"/>
    </row>
    <row r="2761" spans="8:20" ht="14.5" x14ac:dyDescent="0.35">
      <c r="H2761"/>
      <c r="I2761"/>
      <c r="J2761"/>
      <c r="K2761"/>
      <c r="L2761"/>
      <c r="M2761"/>
      <c r="O2761"/>
      <c r="P2761"/>
      <c r="Q2761"/>
      <c r="R2761"/>
      <c r="S2761"/>
      <c r="T2761"/>
    </row>
    <row r="2762" spans="8:20" ht="14.5" x14ac:dyDescent="0.35">
      <c r="H2762"/>
      <c r="I2762"/>
      <c r="J2762"/>
      <c r="K2762"/>
      <c r="L2762"/>
      <c r="M2762"/>
      <c r="O2762"/>
      <c r="P2762"/>
      <c r="Q2762"/>
      <c r="R2762"/>
      <c r="S2762"/>
      <c r="T2762"/>
    </row>
    <row r="2763" spans="8:20" ht="14.5" x14ac:dyDescent="0.35">
      <c r="H2763"/>
      <c r="I2763"/>
      <c r="J2763"/>
      <c r="K2763"/>
      <c r="L2763"/>
      <c r="M2763"/>
      <c r="O2763"/>
      <c r="P2763"/>
      <c r="Q2763"/>
      <c r="R2763"/>
      <c r="S2763"/>
      <c r="T2763"/>
    </row>
    <row r="2764" spans="8:20" ht="14.5" x14ac:dyDescent="0.35">
      <c r="H2764"/>
      <c r="I2764"/>
      <c r="J2764"/>
      <c r="K2764"/>
      <c r="L2764"/>
      <c r="M2764"/>
      <c r="O2764"/>
      <c r="P2764"/>
      <c r="Q2764"/>
      <c r="R2764"/>
      <c r="S2764"/>
      <c r="T2764"/>
    </row>
    <row r="2765" spans="8:20" ht="14.5" x14ac:dyDescent="0.35">
      <c r="H2765"/>
      <c r="I2765"/>
      <c r="J2765"/>
      <c r="K2765"/>
      <c r="L2765"/>
      <c r="M2765"/>
      <c r="O2765"/>
      <c r="P2765"/>
      <c r="Q2765"/>
      <c r="R2765"/>
      <c r="S2765"/>
      <c r="T2765"/>
    </row>
    <row r="2766" spans="8:20" ht="14.5" x14ac:dyDescent="0.35">
      <c r="H2766"/>
      <c r="I2766"/>
      <c r="J2766"/>
      <c r="K2766"/>
      <c r="L2766"/>
      <c r="M2766"/>
      <c r="O2766"/>
      <c r="P2766"/>
      <c r="Q2766"/>
      <c r="R2766"/>
      <c r="S2766"/>
      <c r="T2766"/>
    </row>
    <row r="2767" spans="8:20" ht="14.5" x14ac:dyDescent="0.35">
      <c r="H2767"/>
      <c r="I2767"/>
      <c r="J2767"/>
      <c r="K2767"/>
      <c r="L2767"/>
      <c r="M2767"/>
      <c r="O2767"/>
      <c r="P2767"/>
      <c r="Q2767"/>
      <c r="R2767"/>
      <c r="S2767"/>
      <c r="T2767"/>
    </row>
    <row r="2768" spans="8:20" ht="14.5" x14ac:dyDescent="0.35">
      <c r="H2768"/>
      <c r="I2768"/>
      <c r="J2768"/>
      <c r="K2768"/>
      <c r="L2768"/>
      <c r="M2768"/>
      <c r="O2768"/>
      <c r="P2768"/>
      <c r="Q2768"/>
      <c r="R2768"/>
      <c r="S2768"/>
      <c r="T2768"/>
    </row>
    <row r="2769" spans="8:20" ht="14.5" x14ac:dyDescent="0.35">
      <c r="H2769"/>
      <c r="I2769"/>
      <c r="J2769"/>
      <c r="K2769"/>
      <c r="L2769"/>
      <c r="M2769"/>
      <c r="O2769"/>
      <c r="P2769"/>
      <c r="Q2769"/>
      <c r="R2769"/>
      <c r="S2769"/>
      <c r="T2769"/>
    </row>
    <row r="2770" spans="8:20" ht="14.5" x14ac:dyDescent="0.35">
      <c r="H2770"/>
      <c r="I2770"/>
      <c r="J2770"/>
      <c r="K2770"/>
      <c r="L2770"/>
      <c r="M2770"/>
      <c r="O2770"/>
      <c r="P2770"/>
      <c r="Q2770"/>
      <c r="R2770"/>
      <c r="S2770"/>
      <c r="T2770"/>
    </row>
    <row r="2771" spans="8:20" ht="14.5" x14ac:dyDescent="0.35">
      <c r="H2771"/>
      <c r="I2771"/>
      <c r="J2771"/>
      <c r="K2771"/>
      <c r="L2771"/>
      <c r="M2771"/>
      <c r="O2771"/>
      <c r="P2771"/>
      <c r="Q2771"/>
      <c r="R2771"/>
      <c r="S2771"/>
      <c r="T2771"/>
    </row>
    <row r="2772" spans="8:20" ht="14.5" x14ac:dyDescent="0.35">
      <c r="H2772"/>
      <c r="I2772"/>
      <c r="J2772"/>
      <c r="K2772"/>
      <c r="L2772"/>
      <c r="M2772"/>
      <c r="O2772"/>
      <c r="P2772"/>
      <c r="Q2772"/>
      <c r="R2772"/>
      <c r="S2772"/>
      <c r="T2772"/>
    </row>
    <row r="2773" spans="8:20" ht="14.5" x14ac:dyDescent="0.35">
      <c r="H2773"/>
      <c r="I2773"/>
      <c r="J2773"/>
      <c r="K2773"/>
      <c r="L2773"/>
      <c r="M2773"/>
      <c r="O2773"/>
      <c r="P2773"/>
      <c r="Q2773"/>
      <c r="R2773"/>
      <c r="S2773"/>
      <c r="T2773"/>
    </row>
    <row r="2774" spans="8:20" ht="14.5" x14ac:dyDescent="0.35">
      <c r="H2774"/>
      <c r="I2774"/>
      <c r="J2774"/>
      <c r="K2774"/>
      <c r="L2774"/>
      <c r="M2774"/>
      <c r="O2774"/>
      <c r="P2774"/>
      <c r="Q2774"/>
      <c r="R2774"/>
      <c r="S2774"/>
      <c r="T2774"/>
    </row>
    <row r="2775" spans="8:20" ht="14.5" x14ac:dyDescent="0.35">
      <c r="H2775"/>
      <c r="I2775"/>
      <c r="J2775"/>
      <c r="K2775"/>
      <c r="L2775"/>
      <c r="M2775"/>
      <c r="O2775"/>
      <c r="P2775"/>
      <c r="Q2775"/>
      <c r="R2775"/>
      <c r="S2775"/>
      <c r="T2775"/>
    </row>
    <row r="2776" spans="8:20" ht="14.5" x14ac:dyDescent="0.35">
      <c r="H2776"/>
      <c r="I2776"/>
      <c r="J2776"/>
      <c r="K2776"/>
      <c r="L2776"/>
      <c r="M2776"/>
      <c r="O2776"/>
      <c r="P2776"/>
      <c r="Q2776"/>
      <c r="R2776"/>
      <c r="S2776"/>
      <c r="T2776"/>
    </row>
    <row r="2777" spans="8:20" ht="14.5" x14ac:dyDescent="0.35">
      <c r="H2777"/>
      <c r="I2777"/>
      <c r="J2777"/>
      <c r="K2777"/>
      <c r="L2777"/>
      <c r="M2777"/>
      <c r="O2777"/>
      <c r="P2777"/>
      <c r="Q2777"/>
      <c r="R2777"/>
      <c r="S2777"/>
      <c r="T2777"/>
    </row>
    <row r="2778" spans="8:20" ht="14.5" x14ac:dyDescent="0.35">
      <c r="H2778"/>
      <c r="I2778"/>
      <c r="J2778"/>
      <c r="K2778"/>
      <c r="L2778"/>
      <c r="M2778"/>
      <c r="O2778"/>
      <c r="P2778"/>
      <c r="Q2778"/>
      <c r="R2778"/>
      <c r="S2778"/>
      <c r="T2778"/>
    </row>
    <row r="2779" spans="8:20" ht="14.5" x14ac:dyDescent="0.35">
      <c r="H2779"/>
      <c r="I2779"/>
      <c r="J2779"/>
      <c r="K2779"/>
      <c r="L2779"/>
      <c r="M2779"/>
      <c r="O2779"/>
      <c r="P2779"/>
      <c r="Q2779"/>
      <c r="R2779"/>
      <c r="S2779"/>
      <c r="T2779"/>
    </row>
    <row r="2780" spans="8:20" ht="14.5" x14ac:dyDescent="0.35">
      <c r="H2780"/>
      <c r="I2780"/>
      <c r="J2780"/>
      <c r="K2780"/>
      <c r="L2780"/>
      <c r="M2780"/>
      <c r="O2780"/>
      <c r="P2780"/>
      <c r="Q2780"/>
      <c r="R2780"/>
      <c r="S2780"/>
      <c r="T2780"/>
    </row>
    <row r="2781" spans="8:20" ht="14.5" x14ac:dyDescent="0.35">
      <c r="H2781"/>
      <c r="I2781"/>
      <c r="J2781"/>
      <c r="K2781"/>
      <c r="L2781"/>
      <c r="M2781"/>
      <c r="O2781"/>
      <c r="P2781"/>
      <c r="Q2781"/>
      <c r="R2781"/>
      <c r="S2781"/>
      <c r="T2781"/>
    </row>
    <row r="2782" spans="8:20" ht="14.5" x14ac:dyDescent="0.35">
      <c r="H2782"/>
      <c r="I2782"/>
      <c r="J2782"/>
      <c r="K2782"/>
      <c r="L2782"/>
      <c r="M2782"/>
      <c r="O2782"/>
      <c r="P2782"/>
      <c r="Q2782"/>
      <c r="R2782"/>
      <c r="S2782"/>
      <c r="T2782"/>
    </row>
    <row r="2783" spans="8:20" ht="14.5" x14ac:dyDescent="0.35">
      <c r="H2783"/>
      <c r="I2783"/>
      <c r="J2783"/>
      <c r="K2783"/>
      <c r="L2783"/>
      <c r="M2783"/>
      <c r="O2783"/>
      <c r="P2783"/>
      <c r="Q2783"/>
      <c r="R2783"/>
      <c r="S2783"/>
      <c r="T2783"/>
    </row>
    <row r="2784" spans="8:20" ht="14.5" x14ac:dyDescent="0.35">
      <c r="H2784"/>
      <c r="I2784"/>
      <c r="J2784"/>
      <c r="K2784"/>
      <c r="L2784"/>
      <c r="M2784"/>
      <c r="O2784"/>
      <c r="P2784"/>
      <c r="Q2784"/>
      <c r="R2784"/>
      <c r="S2784"/>
      <c r="T2784"/>
    </row>
    <row r="2785" spans="8:20" ht="14.5" x14ac:dyDescent="0.35">
      <c r="H2785"/>
      <c r="I2785"/>
      <c r="J2785"/>
      <c r="K2785"/>
      <c r="L2785"/>
      <c r="M2785"/>
      <c r="O2785"/>
      <c r="P2785"/>
      <c r="Q2785"/>
      <c r="R2785"/>
      <c r="S2785"/>
      <c r="T2785"/>
    </row>
    <row r="2786" spans="8:20" ht="14.5" x14ac:dyDescent="0.35">
      <c r="H2786"/>
      <c r="I2786"/>
      <c r="J2786"/>
      <c r="K2786"/>
      <c r="L2786"/>
      <c r="M2786"/>
      <c r="O2786"/>
      <c r="P2786"/>
      <c r="Q2786"/>
      <c r="R2786"/>
      <c r="S2786"/>
      <c r="T2786"/>
    </row>
    <row r="2787" spans="8:20" ht="14.5" x14ac:dyDescent="0.35">
      <c r="H2787"/>
      <c r="I2787"/>
      <c r="J2787"/>
      <c r="K2787"/>
      <c r="L2787"/>
      <c r="M2787"/>
      <c r="O2787"/>
      <c r="P2787"/>
      <c r="Q2787"/>
      <c r="R2787"/>
      <c r="S2787"/>
      <c r="T2787"/>
    </row>
    <row r="2788" spans="8:20" ht="14.5" x14ac:dyDescent="0.35">
      <c r="H2788"/>
      <c r="I2788"/>
      <c r="J2788"/>
      <c r="K2788"/>
      <c r="L2788"/>
      <c r="M2788"/>
      <c r="O2788"/>
      <c r="P2788"/>
      <c r="Q2788"/>
      <c r="R2788"/>
      <c r="S2788"/>
      <c r="T2788"/>
    </row>
    <row r="2789" spans="8:20" ht="14.5" x14ac:dyDescent="0.35">
      <c r="H2789"/>
      <c r="I2789"/>
      <c r="J2789"/>
      <c r="K2789"/>
      <c r="L2789"/>
      <c r="M2789"/>
      <c r="O2789"/>
      <c r="P2789"/>
      <c r="Q2789"/>
      <c r="R2789"/>
      <c r="S2789"/>
      <c r="T2789"/>
    </row>
    <row r="2790" spans="8:20" ht="14.5" x14ac:dyDescent="0.35">
      <c r="H2790"/>
      <c r="I2790"/>
      <c r="J2790"/>
      <c r="K2790"/>
      <c r="L2790"/>
      <c r="M2790"/>
      <c r="O2790"/>
      <c r="P2790"/>
      <c r="Q2790"/>
      <c r="R2790"/>
      <c r="S2790"/>
      <c r="T2790"/>
    </row>
    <row r="2791" spans="8:20" ht="14.5" x14ac:dyDescent="0.35">
      <c r="H2791"/>
      <c r="I2791"/>
      <c r="J2791"/>
      <c r="K2791"/>
      <c r="L2791"/>
      <c r="M2791"/>
      <c r="O2791"/>
      <c r="P2791"/>
      <c r="Q2791"/>
      <c r="R2791"/>
      <c r="S2791"/>
      <c r="T2791"/>
    </row>
    <row r="2792" spans="8:20" ht="14.5" x14ac:dyDescent="0.35">
      <c r="H2792"/>
      <c r="I2792"/>
      <c r="J2792"/>
      <c r="K2792"/>
      <c r="L2792"/>
      <c r="M2792"/>
      <c r="O2792"/>
      <c r="P2792"/>
      <c r="Q2792"/>
      <c r="R2792"/>
      <c r="S2792"/>
      <c r="T2792"/>
    </row>
    <row r="2793" spans="8:20" ht="14.5" x14ac:dyDescent="0.35">
      <c r="H2793"/>
      <c r="I2793"/>
      <c r="J2793"/>
      <c r="K2793"/>
      <c r="L2793"/>
      <c r="M2793"/>
      <c r="O2793"/>
      <c r="P2793"/>
      <c r="Q2793"/>
      <c r="R2793"/>
      <c r="S2793"/>
      <c r="T2793"/>
    </row>
    <row r="2794" spans="8:20" ht="14.5" x14ac:dyDescent="0.35">
      <c r="H2794"/>
      <c r="I2794"/>
      <c r="J2794"/>
      <c r="K2794"/>
      <c r="L2794"/>
      <c r="M2794"/>
      <c r="O2794"/>
      <c r="P2794"/>
      <c r="Q2794"/>
      <c r="R2794"/>
      <c r="S2794"/>
      <c r="T2794"/>
    </row>
    <row r="2795" spans="8:20" ht="14.5" x14ac:dyDescent="0.35">
      <c r="H2795"/>
      <c r="I2795"/>
      <c r="J2795"/>
      <c r="K2795"/>
      <c r="L2795"/>
      <c r="M2795"/>
      <c r="O2795"/>
      <c r="P2795"/>
      <c r="Q2795"/>
      <c r="R2795"/>
      <c r="S2795"/>
      <c r="T2795"/>
    </row>
    <row r="2796" spans="8:20" ht="14.5" x14ac:dyDescent="0.35">
      <c r="H2796"/>
      <c r="I2796"/>
      <c r="J2796"/>
      <c r="K2796"/>
      <c r="L2796"/>
      <c r="M2796"/>
      <c r="O2796"/>
      <c r="P2796"/>
      <c r="Q2796"/>
      <c r="R2796"/>
      <c r="S2796"/>
      <c r="T2796"/>
    </row>
    <row r="2797" spans="8:20" ht="14.5" x14ac:dyDescent="0.35">
      <c r="H2797"/>
      <c r="I2797"/>
      <c r="J2797"/>
      <c r="K2797"/>
      <c r="L2797"/>
      <c r="M2797"/>
      <c r="O2797"/>
      <c r="P2797"/>
      <c r="Q2797"/>
      <c r="R2797"/>
      <c r="S2797"/>
      <c r="T2797"/>
    </row>
    <row r="2798" spans="8:20" ht="14.5" x14ac:dyDescent="0.35">
      <c r="H2798"/>
      <c r="I2798"/>
      <c r="J2798"/>
      <c r="K2798"/>
      <c r="L2798"/>
      <c r="M2798"/>
      <c r="O2798"/>
      <c r="P2798"/>
      <c r="Q2798"/>
      <c r="R2798"/>
      <c r="S2798"/>
      <c r="T2798"/>
    </row>
    <row r="2799" spans="8:20" ht="14.5" x14ac:dyDescent="0.35">
      <c r="H2799"/>
      <c r="I2799"/>
      <c r="J2799"/>
      <c r="K2799"/>
      <c r="L2799"/>
      <c r="M2799"/>
      <c r="O2799"/>
      <c r="P2799"/>
      <c r="Q2799"/>
      <c r="R2799"/>
      <c r="S2799"/>
      <c r="T2799"/>
    </row>
    <row r="2800" spans="8:20" ht="14.5" x14ac:dyDescent="0.35">
      <c r="H2800"/>
      <c r="I2800"/>
      <c r="J2800"/>
      <c r="K2800"/>
      <c r="L2800"/>
      <c r="M2800"/>
      <c r="O2800"/>
      <c r="P2800"/>
      <c r="Q2800"/>
      <c r="R2800"/>
      <c r="S2800"/>
      <c r="T2800"/>
    </row>
    <row r="2801" spans="8:20" ht="14.5" x14ac:dyDescent="0.35">
      <c r="H2801"/>
      <c r="I2801"/>
      <c r="J2801"/>
      <c r="K2801"/>
      <c r="L2801"/>
      <c r="M2801"/>
      <c r="O2801"/>
      <c r="P2801"/>
      <c r="Q2801"/>
      <c r="R2801"/>
      <c r="S2801"/>
      <c r="T2801"/>
    </row>
    <row r="2802" spans="8:20" ht="14.5" x14ac:dyDescent="0.35">
      <c r="H2802"/>
      <c r="I2802"/>
      <c r="J2802"/>
      <c r="K2802"/>
      <c r="L2802"/>
      <c r="M2802"/>
      <c r="O2802"/>
      <c r="P2802"/>
      <c r="Q2802"/>
      <c r="R2802"/>
      <c r="S2802"/>
      <c r="T2802"/>
    </row>
    <row r="2803" spans="8:20" ht="14.5" x14ac:dyDescent="0.35">
      <c r="H2803"/>
      <c r="I2803"/>
      <c r="J2803"/>
      <c r="K2803"/>
      <c r="L2803"/>
      <c r="M2803"/>
      <c r="O2803"/>
      <c r="P2803"/>
      <c r="Q2803"/>
      <c r="R2803"/>
      <c r="S2803"/>
      <c r="T2803"/>
    </row>
    <row r="2804" spans="8:20" ht="14.5" x14ac:dyDescent="0.35">
      <c r="H2804"/>
      <c r="I2804"/>
      <c r="J2804"/>
      <c r="K2804"/>
      <c r="L2804"/>
      <c r="M2804"/>
      <c r="O2804"/>
      <c r="P2804"/>
      <c r="Q2804"/>
      <c r="R2804"/>
      <c r="S2804"/>
      <c r="T2804"/>
    </row>
    <row r="2805" spans="8:20" ht="14.5" x14ac:dyDescent="0.35">
      <c r="H2805"/>
      <c r="I2805"/>
      <c r="J2805"/>
      <c r="K2805"/>
      <c r="L2805"/>
      <c r="M2805"/>
      <c r="O2805"/>
      <c r="P2805"/>
      <c r="Q2805"/>
      <c r="R2805"/>
      <c r="S2805"/>
      <c r="T2805"/>
    </row>
    <row r="2806" spans="8:20" ht="14.5" x14ac:dyDescent="0.35">
      <c r="H2806"/>
      <c r="I2806"/>
      <c r="J2806"/>
      <c r="K2806"/>
      <c r="L2806"/>
      <c r="M2806"/>
      <c r="O2806"/>
      <c r="P2806"/>
      <c r="Q2806"/>
      <c r="R2806"/>
      <c r="S2806"/>
      <c r="T2806"/>
    </row>
    <row r="2807" spans="8:20" ht="14.5" x14ac:dyDescent="0.35">
      <c r="H2807"/>
      <c r="I2807"/>
      <c r="J2807"/>
      <c r="K2807"/>
      <c r="L2807"/>
      <c r="M2807"/>
      <c r="O2807"/>
      <c r="P2807"/>
      <c r="Q2807"/>
      <c r="R2807"/>
      <c r="S2807"/>
      <c r="T2807"/>
    </row>
    <row r="2808" spans="8:20" ht="14.5" x14ac:dyDescent="0.35">
      <c r="H2808"/>
      <c r="I2808"/>
      <c r="J2808"/>
      <c r="K2808"/>
      <c r="L2808"/>
      <c r="M2808"/>
      <c r="O2808"/>
      <c r="P2808"/>
      <c r="Q2808"/>
      <c r="R2808"/>
      <c r="S2808"/>
      <c r="T2808"/>
    </row>
    <row r="2809" spans="8:20" ht="14.5" x14ac:dyDescent="0.35">
      <c r="H2809"/>
      <c r="I2809"/>
      <c r="J2809"/>
      <c r="K2809"/>
      <c r="L2809"/>
      <c r="M2809"/>
      <c r="O2809"/>
      <c r="P2809"/>
      <c r="Q2809"/>
      <c r="R2809"/>
      <c r="S2809"/>
      <c r="T2809"/>
    </row>
    <row r="2810" spans="8:20" ht="14.5" x14ac:dyDescent="0.35">
      <c r="H2810"/>
      <c r="I2810"/>
      <c r="J2810"/>
      <c r="K2810"/>
      <c r="L2810"/>
      <c r="M2810"/>
      <c r="O2810"/>
      <c r="P2810"/>
      <c r="Q2810"/>
      <c r="R2810"/>
      <c r="S2810"/>
      <c r="T2810"/>
    </row>
    <row r="2811" spans="8:20" ht="14.5" x14ac:dyDescent="0.35">
      <c r="H2811"/>
      <c r="I2811"/>
      <c r="J2811"/>
      <c r="K2811"/>
      <c r="L2811"/>
      <c r="M2811"/>
      <c r="O2811"/>
      <c r="P2811"/>
      <c r="Q2811"/>
      <c r="R2811"/>
      <c r="S2811"/>
      <c r="T2811"/>
    </row>
    <row r="2812" spans="8:20" ht="14.5" x14ac:dyDescent="0.35">
      <c r="H2812"/>
      <c r="I2812"/>
      <c r="J2812"/>
      <c r="K2812"/>
      <c r="L2812"/>
      <c r="M2812"/>
      <c r="O2812"/>
      <c r="P2812"/>
      <c r="Q2812"/>
      <c r="R2812"/>
      <c r="S2812"/>
      <c r="T2812"/>
    </row>
    <row r="2813" spans="8:20" ht="14.5" x14ac:dyDescent="0.35">
      <c r="H2813"/>
      <c r="I2813"/>
      <c r="J2813"/>
      <c r="K2813"/>
      <c r="L2813"/>
      <c r="M2813"/>
      <c r="O2813"/>
      <c r="P2813"/>
      <c r="Q2813"/>
      <c r="R2813"/>
      <c r="S2813"/>
      <c r="T2813"/>
    </row>
    <row r="2814" spans="8:20" ht="14.5" x14ac:dyDescent="0.35">
      <c r="H2814"/>
      <c r="I2814"/>
      <c r="J2814"/>
      <c r="K2814"/>
      <c r="L2814"/>
      <c r="M2814"/>
      <c r="O2814"/>
      <c r="P2814"/>
      <c r="Q2814"/>
      <c r="R2814"/>
      <c r="S2814"/>
      <c r="T2814"/>
    </row>
    <row r="2815" spans="8:20" ht="14.5" x14ac:dyDescent="0.35">
      <c r="H2815"/>
      <c r="I2815"/>
      <c r="J2815"/>
      <c r="K2815"/>
      <c r="L2815"/>
      <c r="M2815"/>
      <c r="O2815"/>
      <c r="P2815"/>
      <c r="Q2815"/>
      <c r="R2815"/>
      <c r="S2815"/>
      <c r="T2815"/>
    </row>
    <row r="2816" spans="8:20" ht="14.5" x14ac:dyDescent="0.35">
      <c r="H2816"/>
      <c r="I2816"/>
      <c r="J2816"/>
      <c r="K2816"/>
      <c r="L2816"/>
      <c r="M2816"/>
      <c r="O2816"/>
      <c r="P2816"/>
      <c r="Q2816"/>
      <c r="R2816"/>
      <c r="S2816"/>
      <c r="T2816"/>
    </row>
    <row r="2817" spans="8:20" ht="14.5" x14ac:dyDescent="0.35">
      <c r="H2817"/>
      <c r="I2817"/>
      <c r="J2817"/>
      <c r="K2817"/>
      <c r="L2817"/>
      <c r="M2817"/>
      <c r="O2817"/>
      <c r="P2817"/>
      <c r="Q2817"/>
      <c r="R2817"/>
      <c r="S2817"/>
      <c r="T2817"/>
    </row>
    <row r="2818" spans="8:20" ht="14.5" x14ac:dyDescent="0.35">
      <c r="H2818"/>
      <c r="I2818"/>
      <c r="J2818"/>
      <c r="K2818"/>
      <c r="L2818"/>
      <c r="M2818"/>
      <c r="O2818"/>
      <c r="P2818"/>
      <c r="Q2818"/>
      <c r="R2818"/>
      <c r="S2818"/>
      <c r="T2818"/>
    </row>
    <row r="2819" spans="8:20" ht="14.5" x14ac:dyDescent="0.35">
      <c r="H2819"/>
      <c r="I2819"/>
      <c r="J2819"/>
      <c r="K2819"/>
      <c r="L2819"/>
      <c r="M2819"/>
      <c r="O2819"/>
      <c r="P2819"/>
      <c r="Q2819"/>
      <c r="R2819"/>
      <c r="S2819"/>
      <c r="T2819"/>
    </row>
    <row r="2820" spans="8:20" ht="14.5" x14ac:dyDescent="0.35">
      <c r="H2820"/>
      <c r="I2820"/>
      <c r="J2820"/>
      <c r="K2820"/>
      <c r="L2820"/>
      <c r="M2820"/>
      <c r="O2820"/>
      <c r="P2820"/>
      <c r="Q2820"/>
      <c r="R2820"/>
      <c r="S2820"/>
      <c r="T2820"/>
    </row>
    <row r="2821" spans="8:20" ht="14.5" x14ac:dyDescent="0.35">
      <c r="H2821"/>
      <c r="I2821"/>
      <c r="J2821"/>
      <c r="K2821"/>
      <c r="L2821"/>
      <c r="M2821"/>
      <c r="O2821"/>
      <c r="P2821"/>
      <c r="Q2821"/>
      <c r="R2821"/>
      <c r="S2821"/>
      <c r="T2821"/>
    </row>
    <row r="2822" spans="8:20" ht="14.5" x14ac:dyDescent="0.35">
      <c r="H2822"/>
      <c r="I2822"/>
      <c r="J2822"/>
      <c r="K2822"/>
      <c r="L2822"/>
      <c r="M2822"/>
      <c r="O2822"/>
      <c r="P2822"/>
      <c r="Q2822"/>
      <c r="R2822"/>
      <c r="S2822"/>
      <c r="T2822"/>
    </row>
    <row r="2823" spans="8:20" ht="14.5" x14ac:dyDescent="0.35">
      <c r="H2823"/>
      <c r="I2823"/>
      <c r="J2823"/>
      <c r="K2823"/>
      <c r="L2823"/>
      <c r="M2823"/>
      <c r="O2823"/>
      <c r="P2823"/>
      <c r="Q2823"/>
      <c r="R2823"/>
      <c r="S2823"/>
      <c r="T2823"/>
    </row>
    <row r="2824" spans="8:20" ht="14.5" x14ac:dyDescent="0.35">
      <c r="H2824"/>
      <c r="I2824"/>
      <c r="J2824"/>
      <c r="K2824"/>
      <c r="L2824"/>
      <c r="M2824"/>
      <c r="O2824"/>
      <c r="P2824"/>
      <c r="Q2824"/>
      <c r="R2824"/>
      <c r="S2824"/>
      <c r="T2824"/>
    </row>
    <row r="2825" spans="8:20" ht="14.5" x14ac:dyDescent="0.35">
      <c r="H2825"/>
      <c r="I2825"/>
      <c r="J2825"/>
      <c r="K2825"/>
      <c r="L2825"/>
      <c r="M2825"/>
      <c r="O2825"/>
      <c r="P2825"/>
      <c r="Q2825"/>
      <c r="R2825"/>
      <c r="S2825"/>
      <c r="T2825"/>
    </row>
    <row r="2826" spans="8:20" ht="14.5" x14ac:dyDescent="0.35">
      <c r="H2826"/>
      <c r="I2826"/>
      <c r="J2826"/>
      <c r="K2826"/>
      <c r="L2826"/>
      <c r="M2826"/>
      <c r="O2826"/>
      <c r="P2826"/>
      <c r="Q2826"/>
      <c r="R2826"/>
      <c r="S2826"/>
      <c r="T2826"/>
    </row>
    <row r="2827" spans="8:20" ht="14.5" x14ac:dyDescent="0.35">
      <c r="H2827"/>
      <c r="I2827"/>
      <c r="J2827"/>
      <c r="K2827"/>
      <c r="L2827"/>
      <c r="M2827"/>
      <c r="O2827"/>
      <c r="P2827"/>
      <c r="Q2827"/>
      <c r="R2827"/>
      <c r="S2827"/>
      <c r="T2827"/>
    </row>
    <row r="2828" spans="8:20" ht="14.5" x14ac:dyDescent="0.35">
      <c r="H2828"/>
      <c r="I2828"/>
      <c r="J2828"/>
      <c r="K2828"/>
      <c r="L2828"/>
      <c r="M2828"/>
      <c r="O2828"/>
      <c r="P2828"/>
      <c r="Q2828"/>
      <c r="R2828"/>
      <c r="S2828"/>
      <c r="T2828"/>
    </row>
    <row r="2829" spans="8:20" ht="14.5" x14ac:dyDescent="0.35">
      <c r="H2829"/>
      <c r="I2829"/>
      <c r="J2829"/>
      <c r="K2829"/>
      <c r="L2829"/>
      <c r="M2829"/>
      <c r="O2829"/>
      <c r="P2829"/>
      <c r="Q2829"/>
      <c r="R2829"/>
      <c r="S2829"/>
      <c r="T2829"/>
    </row>
    <row r="2830" spans="8:20" ht="14.5" x14ac:dyDescent="0.35">
      <c r="H2830"/>
      <c r="I2830"/>
      <c r="J2830"/>
      <c r="K2830"/>
      <c r="L2830"/>
      <c r="M2830"/>
      <c r="O2830"/>
      <c r="P2830"/>
      <c r="Q2830"/>
      <c r="R2830"/>
      <c r="S2830"/>
      <c r="T2830"/>
    </row>
    <row r="2831" spans="8:20" ht="14.5" x14ac:dyDescent="0.35">
      <c r="H2831"/>
      <c r="I2831"/>
      <c r="J2831"/>
      <c r="K2831"/>
      <c r="L2831"/>
      <c r="M2831"/>
      <c r="O2831"/>
      <c r="P2831"/>
      <c r="Q2831"/>
      <c r="R2831"/>
      <c r="S2831"/>
      <c r="T2831"/>
    </row>
    <row r="2832" spans="8:20" ht="14.5" x14ac:dyDescent="0.35">
      <c r="H2832"/>
      <c r="I2832"/>
      <c r="J2832"/>
      <c r="K2832"/>
      <c r="L2832"/>
      <c r="M2832"/>
      <c r="O2832"/>
      <c r="P2832"/>
      <c r="Q2832"/>
      <c r="R2832"/>
      <c r="S2832"/>
      <c r="T2832"/>
    </row>
    <row r="2833" spans="8:20" ht="14.5" x14ac:dyDescent="0.35">
      <c r="H2833"/>
      <c r="I2833"/>
      <c r="J2833"/>
      <c r="K2833"/>
      <c r="L2833"/>
      <c r="M2833"/>
      <c r="O2833"/>
      <c r="P2833"/>
      <c r="Q2833"/>
      <c r="R2833"/>
      <c r="S2833"/>
      <c r="T2833"/>
    </row>
    <row r="2834" spans="8:20" ht="14.5" x14ac:dyDescent="0.35">
      <c r="H2834"/>
      <c r="I2834"/>
      <c r="J2834"/>
      <c r="K2834"/>
      <c r="L2834"/>
      <c r="M2834"/>
      <c r="O2834"/>
      <c r="P2834"/>
      <c r="Q2834"/>
      <c r="R2834"/>
      <c r="S2834"/>
      <c r="T2834"/>
    </row>
    <row r="2835" spans="8:20" ht="14.5" x14ac:dyDescent="0.35">
      <c r="H2835"/>
      <c r="I2835"/>
      <c r="J2835"/>
      <c r="K2835"/>
      <c r="L2835"/>
      <c r="M2835"/>
      <c r="O2835"/>
      <c r="P2835"/>
      <c r="Q2835"/>
      <c r="R2835"/>
      <c r="S2835"/>
      <c r="T2835"/>
    </row>
    <row r="2836" spans="8:20" ht="14.5" x14ac:dyDescent="0.35">
      <c r="H2836"/>
      <c r="I2836"/>
      <c r="J2836"/>
      <c r="K2836"/>
      <c r="L2836"/>
      <c r="M2836"/>
      <c r="O2836"/>
      <c r="P2836"/>
      <c r="Q2836"/>
      <c r="R2836"/>
      <c r="S2836"/>
      <c r="T2836"/>
    </row>
    <row r="2837" spans="8:20" ht="14.5" x14ac:dyDescent="0.35">
      <c r="H2837"/>
      <c r="I2837"/>
      <c r="J2837"/>
      <c r="K2837"/>
      <c r="L2837"/>
      <c r="M2837"/>
      <c r="O2837"/>
      <c r="P2837"/>
      <c r="Q2837"/>
      <c r="R2837"/>
      <c r="S2837"/>
      <c r="T2837"/>
    </row>
    <row r="2838" spans="8:20" ht="14.5" x14ac:dyDescent="0.35">
      <c r="H2838"/>
      <c r="I2838"/>
      <c r="J2838"/>
      <c r="K2838"/>
      <c r="L2838"/>
      <c r="M2838"/>
      <c r="O2838"/>
      <c r="P2838"/>
      <c r="Q2838"/>
      <c r="R2838"/>
      <c r="S2838"/>
      <c r="T2838"/>
    </row>
    <row r="2839" spans="8:20" ht="14.5" x14ac:dyDescent="0.35">
      <c r="H2839"/>
      <c r="I2839"/>
      <c r="J2839"/>
      <c r="K2839"/>
      <c r="L2839"/>
      <c r="M2839"/>
      <c r="O2839"/>
      <c r="P2839"/>
      <c r="Q2839"/>
      <c r="R2839"/>
      <c r="S2839"/>
      <c r="T2839"/>
    </row>
    <row r="2840" spans="8:20" ht="14.5" x14ac:dyDescent="0.35">
      <c r="H2840"/>
      <c r="I2840"/>
      <c r="J2840"/>
      <c r="K2840"/>
      <c r="L2840"/>
      <c r="M2840"/>
      <c r="O2840"/>
      <c r="P2840"/>
      <c r="Q2840"/>
      <c r="R2840"/>
      <c r="S2840"/>
      <c r="T2840"/>
    </row>
    <row r="2841" spans="8:20" ht="14.5" x14ac:dyDescent="0.35">
      <c r="H2841"/>
      <c r="I2841"/>
      <c r="J2841"/>
      <c r="K2841"/>
      <c r="L2841"/>
      <c r="M2841"/>
      <c r="O2841"/>
      <c r="P2841"/>
      <c r="Q2841"/>
      <c r="R2841"/>
      <c r="S2841"/>
      <c r="T2841"/>
    </row>
    <row r="2842" spans="8:20" ht="14.5" x14ac:dyDescent="0.35">
      <c r="H2842"/>
      <c r="I2842"/>
      <c r="J2842"/>
      <c r="K2842"/>
      <c r="L2842"/>
      <c r="M2842"/>
      <c r="O2842"/>
      <c r="P2842"/>
      <c r="Q2842"/>
      <c r="R2842"/>
      <c r="S2842"/>
      <c r="T2842"/>
    </row>
    <row r="2843" spans="8:20" ht="14.5" x14ac:dyDescent="0.35">
      <c r="H2843"/>
      <c r="I2843"/>
      <c r="J2843"/>
      <c r="K2843"/>
      <c r="L2843"/>
      <c r="M2843"/>
      <c r="O2843"/>
      <c r="P2843"/>
      <c r="Q2843"/>
      <c r="R2843"/>
      <c r="S2843"/>
      <c r="T2843"/>
    </row>
    <row r="2844" spans="8:20" ht="14.5" x14ac:dyDescent="0.35">
      <c r="H2844"/>
      <c r="I2844"/>
      <c r="J2844"/>
      <c r="K2844"/>
      <c r="L2844"/>
      <c r="M2844"/>
      <c r="O2844"/>
      <c r="P2844"/>
      <c r="Q2844"/>
      <c r="R2844"/>
      <c r="S2844"/>
      <c r="T2844"/>
    </row>
    <row r="2845" spans="8:20" ht="14.5" x14ac:dyDescent="0.35">
      <c r="H2845"/>
      <c r="I2845"/>
      <c r="J2845"/>
      <c r="K2845"/>
      <c r="L2845"/>
      <c r="M2845"/>
      <c r="O2845"/>
      <c r="P2845"/>
      <c r="Q2845"/>
      <c r="R2845"/>
      <c r="S2845"/>
      <c r="T2845"/>
    </row>
    <row r="2846" spans="8:20" ht="14.5" x14ac:dyDescent="0.35">
      <c r="H2846"/>
      <c r="I2846"/>
      <c r="J2846"/>
      <c r="K2846"/>
      <c r="L2846"/>
      <c r="M2846"/>
      <c r="O2846"/>
      <c r="P2846"/>
      <c r="Q2846"/>
      <c r="R2846"/>
      <c r="S2846"/>
      <c r="T2846"/>
    </row>
    <row r="2847" spans="8:20" ht="14.5" x14ac:dyDescent="0.35">
      <c r="H2847"/>
      <c r="I2847"/>
      <c r="J2847"/>
      <c r="K2847"/>
      <c r="L2847"/>
      <c r="M2847"/>
      <c r="O2847"/>
      <c r="P2847"/>
      <c r="Q2847"/>
      <c r="R2847"/>
      <c r="S2847"/>
      <c r="T2847"/>
    </row>
    <row r="2848" spans="8:20" ht="14.5" x14ac:dyDescent="0.35">
      <c r="H2848"/>
      <c r="I2848"/>
      <c r="J2848"/>
      <c r="K2848"/>
      <c r="L2848"/>
      <c r="M2848"/>
      <c r="O2848"/>
      <c r="P2848"/>
      <c r="Q2848"/>
      <c r="R2848"/>
      <c r="S2848"/>
      <c r="T2848"/>
    </row>
    <row r="2849" spans="8:20" ht="14.5" x14ac:dyDescent="0.35">
      <c r="H2849"/>
      <c r="I2849"/>
      <c r="J2849"/>
      <c r="K2849"/>
      <c r="L2849"/>
      <c r="M2849"/>
      <c r="O2849"/>
      <c r="P2849"/>
      <c r="Q2849"/>
      <c r="R2849"/>
      <c r="S2849"/>
      <c r="T2849"/>
    </row>
    <row r="2850" spans="8:20" ht="14.5" x14ac:dyDescent="0.35">
      <c r="H2850"/>
      <c r="I2850"/>
      <c r="J2850"/>
      <c r="K2850"/>
      <c r="L2850"/>
      <c r="M2850"/>
      <c r="O2850"/>
      <c r="P2850"/>
      <c r="Q2850"/>
      <c r="R2850"/>
      <c r="S2850"/>
      <c r="T2850"/>
    </row>
    <row r="2851" spans="8:20" ht="14.5" x14ac:dyDescent="0.35">
      <c r="H2851"/>
      <c r="I2851"/>
      <c r="J2851"/>
      <c r="K2851"/>
      <c r="L2851"/>
      <c r="M2851"/>
      <c r="O2851"/>
      <c r="P2851"/>
      <c r="Q2851"/>
      <c r="R2851"/>
      <c r="S2851"/>
      <c r="T2851"/>
    </row>
    <row r="2852" spans="8:20" ht="14.5" x14ac:dyDescent="0.35">
      <c r="H2852"/>
      <c r="I2852"/>
      <c r="J2852"/>
      <c r="K2852"/>
      <c r="L2852"/>
      <c r="M2852"/>
      <c r="O2852"/>
      <c r="P2852"/>
      <c r="Q2852"/>
      <c r="R2852"/>
      <c r="S2852"/>
      <c r="T2852"/>
    </row>
    <row r="2853" spans="8:20" ht="14.5" x14ac:dyDescent="0.35">
      <c r="H2853"/>
      <c r="I2853"/>
      <c r="J2853"/>
      <c r="K2853"/>
      <c r="L2853"/>
      <c r="M2853"/>
      <c r="O2853"/>
      <c r="P2853"/>
      <c r="Q2853"/>
      <c r="R2853"/>
      <c r="S2853"/>
      <c r="T2853"/>
    </row>
    <row r="2854" spans="8:20" ht="14.5" x14ac:dyDescent="0.35">
      <c r="H2854"/>
      <c r="I2854"/>
      <c r="J2854"/>
      <c r="K2854"/>
      <c r="L2854"/>
      <c r="M2854"/>
      <c r="O2854"/>
      <c r="P2854"/>
      <c r="Q2854"/>
      <c r="R2854"/>
      <c r="S2854"/>
      <c r="T2854"/>
    </row>
    <row r="2855" spans="8:20" ht="14.5" x14ac:dyDescent="0.35">
      <c r="H2855"/>
      <c r="I2855"/>
      <c r="J2855"/>
      <c r="K2855"/>
      <c r="L2855"/>
      <c r="M2855"/>
      <c r="O2855"/>
      <c r="P2855"/>
      <c r="Q2855"/>
      <c r="R2855"/>
      <c r="S2855"/>
      <c r="T2855"/>
    </row>
    <row r="2856" spans="8:20" ht="14.5" x14ac:dyDescent="0.35">
      <c r="H2856"/>
      <c r="I2856"/>
      <c r="J2856"/>
      <c r="K2856"/>
      <c r="L2856"/>
      <c r="M2856"/>
      <c r="O2856"/>
      <c r="P2856"/>
      <c r="Q2856"/>
      <c r="R2856"/>
      <c r="S2856"/>
      <c r="T2856"/>
    </row>
    <row r="2857" spans="8:20" ht="14.5" x14ac:dyDescent="0.35">
      <c r="H2857"/>
      <c r="I2857"/>
      <c r="J2857"/>
      <c r="K2857"/>
      <c r="L2857"/>
      <c r="M2857"/>
      <c r="O2857"/>
      <c r="P2857"/>
      <c r="Q2857"/>
      <c r="R2857"/>
      <c r="S2857"/>
      <c r="T2857"/>
    </row>
    <row r="2858" spans="8:20" ht="14.5" x14ac:dyDescent="0.35">
      <c r="H2858"/>
      <c r="I2858"/>
      <c r="J2858"/>
      <c r="K2858"/>
      <c r="L2858"/>
      <c r="M2858"/>
      <c r="O2858"/>
      <c r="P2858"/>
      <c r="Q2858"/>
      <c r="R2858"/>
      <c r="S2858"/>
      <c r="T2858"/>
    </row>
    <row r="2859" spans="8:20" ht="14.5" x14ac:dyDescent="0.35">
      <c r="H2859"/>
      <c r="I2859"/>
      <c r="J2859"/>
      <c r="K2859"/>
      <c r="L2859"/>
      <c r="M2859"/>
      <c r="O2859"/>
      <c r="P2859"/>
      <c r="Q2859"/>
      <c r="R2859"/>
      <c r="S2859"/>
      <c r="T2859"/>
    </row>
    <row r="2860" spans="8:20" ht="14.5" x14ac:dyDescent="0.35">
      <c r="H2860"/>
      <c r="I2860"/>
      <c r="J2860"/>
      <c r="K2860"/>
      <c r="L2860"/>
      <c r="M2860"/>
      <c r="O2860"/>
      <c r="P2860"/>
      <c r="Q2860"/>
      <c r="R2860"/>
      <c r="S2860"/>
      <c r="T2860"/>
    </row>
    <row r="2861" spans="8:20" ht="14.5" x14ac:dyDescent="0.35">
      <c r="H2861"/>
      <c r="I2861"/>
      <c r="J2861"/>
      <c r="K2861"/>
      <c r="L2861"/>
      <c r="M2861"/>
      <c r="O2861"/>
      <c r="P2861"/>
      <c r="Q2861"/>
      <c r="R2861"/>
      <c r="S2861"/>
      <c r="T2861"/>
    </row>
    <row r="2862" spans="8:20" ht="14.5" x14ac:dyDescent="0.35">
      <c r="H2862"/>
      <c r="I2862"/>
      <c r="J2862"/>
      <c r="K2862"/>
      <c r="L2862"/>
      <c r="M2862"/>
      <c r="O2862"/>
      <c r="P2862"/>
      <c r="Q2862"/>
      <c r="R2862"/>
      <c r="S2862"/>
      <c r="T2862"/>
    </row>
    <row r="2863" spans="8:20" ht="14.5" x14ac:dyDescent="0.35">
      <c r="H2863"/>
      <c r="I2863"/>
      <c r="J2863"/>
      <c r="K2863"/>
      <c r="L2863"/>
      <c r="M2863"/>
      <c r="O2863"/>
      <c r="P2863"/>
      <c r="Q2863"/>
      <c r="R2863"/>
      <c r="S2863"/>
      <c r="T2863"/>
    </row>
    <row r="2864" spans="8:20" ht="14.5" x14ac:dyDescent="0.35">
      <c r="H2864"/>
      <c r="I2864"/>
      <c r="J2864"/>
      <c r="K2864"/>
      <c r="L2864"/>
      <c r="M2864"/>
      <c r="O2864"/>
      <c r="P2864"/>
      <c r="Q2864"/>
      <c r="R2864"/>
      <c r="S2864"/>
      <c r="T2864"/>
    </row>
    <row r="2865" spans="8:20" ht="14.5" x14ac:dyDescent="0.35">
      <c r="H2865"/>
      <c r="I2865"/>
      <c r="J2865"/>
      <c r="K2865"/>
      <c r="L2865"/>
      <c r="M2865"/>
      <c r="O2865"/>
      <c r="P2865"/>
      <c r="Q2865"/>
      <c r="R2865"/>
      <c r="S2865"/>
      <c r="T2865"/>
    </row>
    <row r="2866" spans="8:20" ht="14.5" x14ac:dyDescent="0.35">
      <c r="H2866"/>
      <c r="I2866"/>
      <c r="J2866"/>
      <c r="K2866"/>
      <c r="L2866"/>
      <c r="M2866"/>
      <c r="O2866"/>
      <c r="P2866"/>
      <c r="Q2866"/>
      <c r="R2866"/>
      <c r="S2866"/>
      <c r="T2866"/>
    </row>
    <row r="2867" spans="8:20" ht="14.5" x14ac:dyDescent="0.35">
      <c r="H2867"/>
      <c r="I2867"/>
      <c r="J2867"/>
      <c r="K2867"/>
      <c r="L2867"/>
      <c r="M2867"/>
      <c r="O2867"/>
      <c r="P2867"/>
      <c r="Q2867"/>
      <c r="R2867"/>
      <c r="S2867"/>
      <c r="T2867"/>
    </row>
    <row r="2868" spans="8:20" ht="14.5" x14ac:dyDescent="0.35">
      <c r="H2868"/>
      <c r="I2868"/>
      <c r="J2868"/>
      <c r="K2868"/>
      <c r="L2868"/>
      <c r="M2868"/>
      <c r="O2868"/>
      <c r="P2868"/>
      <c r="Q2868"/>
      <c r="R2868"/>
      <c r="S2868"/>
      <c r="T2868"/>
    </row>
    <row r="2869" spans="8:20" ht="14.5" x14ac:dyDescent="0.35">
      <c r="H2869"/>
      <c r="I2869"/>
      <c r="J2869"/>
      <c r="K2869"/>
      <c r="L2869"/>
      <c r="M2869"/>
      <c r="O2869"/>
      <c r="P2869"/>
      <c r="Q2869"/>
      <c r="R2869"/>
      <c r="S2869"/>
      <c r="T2869"/>
    </row>
    <row r="2870" spans="8:20" ht="14.5" x14ac:dyDescent="0.35">
      <c r="H2870"/>
      <c r="I2870"/>
      <c r="J2870"/>
      <c r="K2870"/>
      <c r="L2870"/>
      <c r="M2870"/>
      <c r="O2870"/>
      <c r="P2870"/>
      <c r="Q2870"/>
      <c r="R2870"/>
      <c r="S2870"/>
      <c r="T2870"/>
    </row>
    <row r="2871" spans="8:20" ht="14.5" x14ac:dyDescent="0.35">
      <c r="H2871"/>
      <c r="I2871"/>
      <c r="J2871"/>
      <c r="K2871"/>
      <c r="L2871"/>
      <c r="M2871"/>
      <c r="O2871"/>
      <c r="P2871"/>
      <c r="Q2871"/>
      <c r="R2871"/>
      <c r="S2871"/>
      <c r="T2871"/>
    </row>
    <row r="2872" spans="8:20" ht="14.5" x14ac:dyDescent="0.35">
      <c r="H2872"/>
      <c r="I2872"/>
      <c r="J2872"/>
      <c r="K2872"/>
      <c r="L2872"/>
      <c r="M2872"/>
      <c r="O2872"/>
      <c r="P2872"/>
      <c r="Q2872"/>
      <c r="R2872"/>
      <c r="S2872"/>
      <c r="T2872"/>
    </row>
    <row r="2873" spans="8:20" ht="14.5" x14ac:dyDescent="0.35">
      <c r="H2873"/>
      <c r="I2873"/>
      <c r="J2873"/>
      <c r="K2873"/>
      <c r="L2873"/>
      <c r="M2873"/>
      <c r="O2873"/>
      <c r="P2873"/>
      <c r="Q2873"/>
      <c r="R2873"/>
      <c r="S2873"/>
      <c r="T2873"/>
    </row>
    <row r="2874" spans="8:20" ht="14.5" x14ac:dyDescent="0.35">
      <c r="H2874"/>
      <c r="I2874"/>
      <c r="J2874"/>
      <c r="K2874"/>
      <c r="L2874"/>
      <c r="M2874"/>
      <c r="O2874"/>
      <c r="P2874"/>
      <c r="Q2874"/>
      <c r="R2874"/>
      <c r="S2874"/>
      <c r="T2874"/>
    </row>
    <row r="2875" spans="8:20" ht="14.5" x14ac:dyDescent="0.35">
      <c r="H2875"/>
      <c r="I2875"/>
      <c r="J2875"/>
      <c r="K2875"/>
      <c r="L2875"/>
      <c r="M2875"/>
      <c r="O2875"/>
      <c r="P2875"/>
      <c r="Q2875"/>
      <c r="R2875"/>
      <c r="S2875"/>
      <c r="T2875"/>
    </row>
    <row r="2876" spans="8:20" ht="14.5" x14ac:dyDescent="0.35">
      <c r="H2876"/>
      <c r="I2876"/>
      <c r="J2876"/>
      <c r="K2876"/>
      <c r="L2876"/>
      <c r="M2876"/>
      <c r="O2876"/>
      <c r="P2876"/>
      <c r="Q2876"/>
      <c r="R2876"/>
      <c r="S2876"/>
      <c r="T2876"/>
    </row>
    <row r="2877" spans="8:20" ht="14.5" x14ac:dyDescent="0.35">
      <c r="H2877"/>
      <c r="I2877"/>
      <c r="J2877"/>
      <c r="K2877"/>
      <c r="L2877"/>
      <c r="M2877"/>
      <c r="O2877"/>
      <c r="P2877"/>
      <c r="Q2877"/>
      <c r="R2877"/>
      <c r="S2877"/>
      <c r="T2877"/>
    </row>
    <row r="2878" spans="8:20" ht="14.5" x14ac:dyDescent="0.35">
      <c r="H2878"/>
      <c r="I2878"/>
      <c r="J2878"/>
      <c r="K2878"/>
      <c r="L2878"/>
      <c r="M2878"/>
      <c r="O2878"/>
      <c r="P2878"/>
      <c r="Q2878"/>
      <c r="R2878"/>
      <c r="S2878"/>
      <c r="T2878"/>
    </row>
    <row r="2879" spans="8:20" ht="14.5" x14ac:dyDescent="0.35">
      <c r="H2879"/>
      <c r="I2879"/>
      <c r="J2879"/>
      <c r="K2879"/>
      <c r="L2879"/>
      <c r="M2879"/>
      <c r="O2879"/>
      <c r="P2879"/>
      <c r="Q2879"/>
      <c r="R2879"/>
      <c r="S2879"/>
      <c r="T2879"/>
    </row>
    <row r="2880" spans="8:20" ht="14.5" x14ac:dyDescent="0.35">
      <c r="H2880"/>
      <c r="I2880"/>
      <c r="J2880"/>
      <c r="K2880"/>
      <c r="L2880"/>
      <c r="M2880"/>
      <c r="O2880"/>
      <c r="P2880"/>
      <c r="Q2880"/>
      <c r="R2880"/>
      <c r="S2880"/>
      <c r="T2880"/>
    </row>
    <row r="2881" spans="8:20" ht="14.5" x14ac:dyDescent="0.35">
      <c r="H2881"/>
      <c r="I2881"/>
      <c r="J2881"/>
      <c r="K2881"/>
      <c r="L2881"/>
      <c r="M2881"/>
      <c r="O2881"/>
      <c r="P2881"/>
      <c r="Q2881"/>
      <c r="R2881"/>
      <c r="S2881"/>
      <c r="T2881"/>
    </row>
    <row r="2882" spans="8:20" ht="14.5" x14ac:dyDescent="0.35">
      <c r="H2882"/>
      <c r="I2882"/>
      <c r="J2882"/>
      <c r="K2882"/>
      <c r="L2882"/>
      <c r="M2882"/>
      <c r="O2882"/>
      <c r="P2882"/>
      <c r="Q2882"/>
      <c r="R2882"/>
      <c r="S2882"/>
      <c r="T2882"/>
    </row>
    <row r="2883" spans="8:20" ht="14.5" x14ac:dyDescent="0.35">
      <c r="H2883"/>
      <c r="I2883"/>
      <c r="J2883"/>
      <c r="K2883"/>
      <c r="L2883"/>
      <c r="M2883"/>
      <c r="O2883"/>
      <c r="P2883"/>
      <c r="Q2883"/>
      <c r="R2883"/>
      <c r="S2883"/>
      <c r="T2883"/>
    </row>
    <row r="2884" spans="8:20" ht="14.5" x14ac:dyDescent="0.35">
      <c r="H2884"/>
      <c r="I2884"/>
      <c r="J2884"/>
      <c r="K2884"/>
      <c r="L2884"/>
      <c r="M2884"/>
      <c r="O2884"/>
      <c r="P2884"/>
      <c r="Q2884"/>
      <c r="R2884"/>
      <c r="S2884"/>
      <c r="T2884"/>
    </row>
    <row r="2885" spans="8:20" ht="14.5" x14ac:dyDescent="0.35">
      <c r="H2885"/>
      <c r="I2885"/>
      <c r="J2885"/>
      <c r="K2885"/>
      <c r="L2885"/>
      <c r="M2885"/>
      <c r="O2885"/>
      <c r="P2885"/>
      <c r="Q2885"/>
      <c r="R2885"/>
      <c r="S2885"/>
      <c r="T2885"/>
    </row>
    <row r="2886" spans="8:20" ht="14.5" x14ac:dyDescent="0.35">
      <c r="H2886"/>
      <c r="I2886"/>
      <c r="J2886"/>
      <c r="K2886"/>
      <c r="L2886"/>
      <c r="M2886"/>
      <c r="O2886"/>
      <c r="P2886"/>
      <c r="Q2886"/>
      <c r="R2886"/>
      <c r="S2886"/>
      <c r="T2886"/>
    </row>
    <row r="2887" spans="8:20" ht="14.5" x14ac:dyDescent="0.35">
      <c r="H2887"/>
      <c r="I2887"/>
      <c r="J2887"/>
      <c r="K2887"/>
      <c r="L2887"/>
      <c r="M2887"/>
      <c r="O2887"/>
      <c r="P2887"/>
      <c r="Q2887"/>
      <c r="R2887"/>
      <c r="S2887"/>
      <c r="T2887"/>
    </row>
    <row r="2888" spans="8:20" ht="14.5" x14ac:dyDescent="0.35">
      <c r="H2888"/>
      <c r="I2888"/>
      <c r="J2888"/>
      <c r="K2888"/>
      <c r="L2888"/>
      <c r="M2888"/>
      <c r="O2888"/>
      <c r="P2888"/>
      <c r="Q2888"/>
      <c r="R2888"/>
      <c r="S2888"/>
      <c r="T2888"/>
    </row>
    <row r="2889" spans="8:20" ht="14.5" x14ac:dyDescent="0.35">
      <c r="H2889"/>
      <c r="I2889"/>
      <c r="J2889"/>
      <c r="K2889"/>
      <c r="L2889"/>
      <c r="M2889"/>
      <c r="O2889"/>
      <c r="P2889"/>
      <c r="Q2889"/>
      <c r="R2889"/>
      <c r="S2889"/>
      <c r="T2889"/>
    </row>
    <row r="2890" spans="8:20" ht="14.5" x14ac:dyDescent="0.35">
      <c r="H2890"/>
      <c r="I2890"/>
      <c r="J2890"/>
      <c r="K2890"/>
      <c r="L2890"/>
      <c r="M2890"/>
      <c r="O2890"/>
      <c r="P2890"/>
      <c r="Q2890"/>
      <c r="R2890"/>
      <c r="S2890"/>
      <c r="T2890"/>
    </row>
    <row r="2891" spans="8:20" ht="14.5" x14ac:dyDescent="0.35">
      <c r="H2891"/>
      <c r="I2891"/>
      <c r="J2891"/>
      <c r="K2891"/>
      <c r="L2891"/>
      <c r="M2891"/>
      <c r="O2891"/>
      <c r="P2891"/>
      <c r="Q2891"/>
      <c r="R2891"/>
      <c r="S2891"/>
      <c r="T2891"/>
    </row>
    <row r="2892" spans="8:20" ht="14.5" x14ac:dyDescent="0.35">
      <c r="H2892"/>
      <c r="I2892"/>
      <c r="J2892"/>
      <c r="K2892"/>
      <c r="L2892"/>
      <c r="M2892"/>
      <c r="O2892"/>
      <c r="P2892"/>
      <c r="Q2892"/>
      <c r="R2892"/>
      <c r="S2892"/>
      <c r="T2892"/>
    </row>
    <row r="2893" spans="8:20" ht="14.5" x14ac:dyDescent="0.35">
      <c r="H2893"/>
      <c r="I2893"/>
      <c r="J2893"/>
      <c r="K2893"/>
      <c r="L2893"/>
      <c r="M2893"/>
      <c r="O2893"/>
      <c r="P2893"/>
      <c r="Q2893"/>
      <c r="R2893"/>
      <c r="S2893"/>
      <c r="T2893"/>
    </row>
    <row r="2894" spans="8:20" ht="14.5" x14ac:dyDescent="0.35">
      <c r="H2894"/>
      <c r="I2894"/>
      <c r="J2894"/>
      <c r="K2894"/>
      <c r="L2894"/>
      <c r="M2894"/>
      <c r="O2894"/>
      <c r="P2894"/>
      <c r="Q2894"/>
      <c r="R2894"/>
      <c r="S2894"/>
      <c r="T2894"/>
    </row>
    <row r="2895" spans="8:20" ht="14.5" x14ac:dyDescent="0.35">
      <c r="H2895"/>
      <c r="I2895"/>
      <c r="J2895"/>
      <c r="K2895"/>
      <c r="L2895"/>
      <c r="M2895"/>
      <c r="O2895"/>
      <c r="P2895"/>
      <c r="Q2895"/>
      <c r="R2895"/>
      <c r="S2895"/>
      <c r="T2895"/>
    </row>
    <row r="2896" spans="8:20" ht="14.5" x14ac:dyDescent="0.35">
      <c r="H2896"/>
      <c r="I2896"/>
      <c r="J2896"/>
      <c r="K2896"/>
      <c r="L2896"/>
      <c r="M2896"/>
      <c r="O2896"/>
      <c r="P2896"/>
      <c r="Q2896"/>
      <c r="R2896"/>
      <c r="S2896"/>
      <c r="T2896"/>
    </row>
    <row r="2897" spans="8:20" ht="14.5" x14ac:dyDescent="0.35">
      <c r="H2897"/>
      <c r="I2897"/>
      <c r="J2897"/>
      <c r="K2897"/>
      <c r="L2897"/>
      <c r="M2897"/>
      <c r="O2897"/>
      <c r="P2897"/>
      <c r="Q2897"/>
      <c r="R2897"/>
      <c r="S2897"/>
      <c r="T2897"/>
    </row>
    <row r="2898" spans="8:20" ht="14.5" x14ac:dyDescent="0.35">
      <c r="H2898"/>
      <c r="I2898"/>
      <c r="J2898"/>
      <c r="K2898"/>
      <c r="L2898"/>
      <c r="M2898"/>
      <c r="O2898"/>
      <c r="P2898"/>
      <c r="Q2898"/>
      <c r="R2898"/>
      <c r="S2898"/>
      <c r="T2898"/>
    </row>
    <row r="2899" spans="8:20" ht="14.5" x14ac:dyDescent="0.35">
      <c r="H2899"/>
      <c r="I2899"/>
      <c r="J2899"/>
      <c r="K2899"/>
      <c r="L2899"/>
      <c r="M2899"/>
      <c r="O2899"/>
      <c r="P2899"/>
      <c r="Q2899"/>
      <c r="R2899"/>
      <c r="S2899"/>
      <c r="T2899"/>
    </row>
    <row r="2900" spans="8:20" ht="14.5" x14ac:dyDescent="0.35">
      <c r="H2900"/>
      <c r="I2900"/>
      <c r="J2900"/>
      <c r="K2900"/>
      <c r="L2900"/>
      <c r="M2900"/>
      <c r="O2900"/>
      <c r="P2900"/>
      <c r="Q2900"/>
      <c r="R2900"/>
      <c r="S2900"/>
      <c r="T2900"/>
    </row>
    <row r="2901" spans="8:20" ht="14.5" x14ac:dyDescent="0.35">
      <c r="H2901"/>
      <c r="I2901"/>
      <c r="J2901"/>
      <c r="K2901"/>
      <c r="L2901"/>
      <c r="M2901"/>
      <c r="O2901"/>
      <c r="P2901"/>
      <c r="Q2901"/>
      <c r="R2901"/>
      <c r="S2901"/>
      <c r="T2901"/>
    </row>
    <row r="2902" spans="8:20" ht="14.5" x14ac:dyDescent="0.35">
      <c r="H2902"/>
      <c r="I2902"/>
      <c r="J2902"/>
      <c r="K2902"/>
      <c r="L2902"/>
      <c r="M2902"/>
      <c r="O2902"/>
      <c r="P2902"/>
      <c r="Q2902"/>
      <c r="R2902"/>
      <c r="S2902"/>
      <c r="T2902"/>
    </row>
    <row r="2903" spans="8:20" ht="14.5" x14ac:dyDescent="0.35">
      <c r="H2903"/>
      <c r="I2903"/>
      <c r="J2903"/>
      <c r="K2903"/>
      <c r="L2903"/>
      <c r="M2903"/>
      <c r="O2903"/>
      <c r="P2903"/>
      <c r="Q2903"/>
      <c r="R2903"/>
      <c r="S2903"/>
      <c r="T2903"/>
    </row>
    <row r="2904" spans="8:20" ht="14.5" x14ac:dyDescent="0.35">
      <c r="H2904"/>
      <c r="I2904"/>
      <c r="J2904"/>
      <c r="K2904"/>
      <c r="L2904"/>
      <c r="M2904"/>
      <c r="O2904"/>
      <c r="P2904"/>
      <c r="Q2904"/>
      <c r="R2904"/>
      <c r="S2904"/>
      <c r="T2904"/>
    </row>
    <row r="2905" spans="8:20" ht="14.5" x14ac:dyDescent="0.35">
      <c r="H2905"/>
      <c r="I2905"/>
      <c r="J2905"/>
      <c r="K2905"/>
      <c r="L2905"/>
      <c r="M2905"/>
      <c r="O2905"/>
      <c r="P2905"/>
      <c r="Q2905"/>
      <c r="R2905"/>
      <c r="S2905"/>
      <c r="T2905"/>
    </row>
    <row r="2906" spans="8:20" ht="14.5" x14ac:dyDescent="0.35">
      <c r="H2906"/>
      <c r="I2906"/>
      <c r="J2906"/>
      <c r="K2906"/>
      <c r="L2906"/>
      <c r="M2906"/>
      <c r="O2906"/>
      <c r="P2906"/>
      <c r="Q2906"/>
      <c r="R2906"/>
      <c r="S2906"/>
      <c r="T2906"/>
    </row>
    <row r="2907" spans="8:20" ht="14.5" x14ac:dyDescent="0.35">
      <c r="H2907"/>
      <c r="I2907"/>
      <c r="J2907"/>
      <c r="K2907"/>
      <c r="L2907"/>
      <c r="M2907"/>
      <c r="O2907"/>
      <c r="P2907"/>
      <c r="Q2907"/>
      <c r="R2907"/>
      <c r="S2907"/>
      <c r="T2907"/>
    </row>
    <row r="2908" spans="8:20" ht="14.5" x14ac:dyDescent="0.35">
      <c r="H2908"/>
      <c r="I2908"/>
      <c r="J2908"/>
      <c r="K2908"/>
      <c r="L2908"/>
      <c r="M2908"/>
      <c r="O2908"/>
      <c r="P2908"/>
      <c r="Q2908"/>
      <c r="R2908"/>
      <c r="S2908"/>
      <c r="T2908"/>
    </row>
    <row r="2909" spans="8:20" ht="14.5" x14ac:dyDescent="0.35">
      <c r="H2909"/>
      <c r="I2909"/>
      <c r="J2909"/>
      <c r="K2909"/>
      <c r="L2909"/>
      <c r="M2909"/>
      <c r="O2909"/>
      <c r="P2909"/>
      <c r="Q2909"/>
      <c r="R2909"/>
      <c r="S2909"/>
      <c r="T2909"/>
    </row>
    <row r="2910" spans="8:20" ht="14.5" x14ac:dyDescent="0.35">
      <c r="H2910"/>
      <c r="I2910"/>
      <c r="J2910"/>
      <c r="K2910"/>
      <c r="L2910"/>
      <c r="M2910"/>
      <c r="O2910"/>
      <c r="P2910"/>
      <c r="Q2910"/>
      <c r="R2910"/>
      <c r="S2910"/>
      <c r="T2910"/>
    </row>
    <row r="2911" spans="8:20" ht="14.5" x14ac:dyDescent="0.35">
      <c r="H2911"/>
      <c r="I2911"/>
      <c r="J2911"/>
      <c r="K2911"/>
      <c r="L2911"/>
      <c r="M2911"/>
      <c r="O2911"/>
      <c r="P2911"/>
      <c r="Q2911"/>
      <c r="R2911"/>
      <c r="S2911"/>
      <c r="T2911"/>
    </row>
    <row r="2912" spans="8:20" ht="14.5" x14ac:dyDescent="0.35">
      <c r="H2912"/>
      <c r="I2912"/>
      <c r="J2912"/>
      <c r="K2912"/>
      <c r="L2912"/>
      <c r="M2912"/>
      <c r="O2912"/>
      <c r="P2912"/>
      <c r="Q2912"/>
      <c r="R2912"/>
      <c r="S2912"/>
      <c r="T2912"/>
    </row>
    <row r="2913" spans="8:20" ht="14.5" x14ac:dyDescent="0.35">
      <c r="H2913"/>
      <c r="I2913"/>
      <c r="J2913"/>
      <c r="K2913"/>
      <c r="L2913"/>
      <c r="M2913"/>
      <c r="O2913"/>
      <c r="P2913"/>
      <c r="Q2913"/>
      <c r="R2913"/>
      <c r="S2913"/>
      <c r="T2913"/>
    </row>
    <row r="2914" spans="8:20" ht="14.5" x14ac:dyDescent="0.35">
      <c r="H2914"/>
      <c r="I2914"/>
      <c r="J2914"/>
      <c r="K2914"/>
      <c r="L2914"/>
      <c r="M2914"/>
      <c r="O2914"/>
      <c r="P2914"/>
      <c r="Q2914"/>
      <c r="R2914"/>
      <c r="S2914"/>
      <c r="T2914"/>
    </row>
    <row r="2915" spans="8:20" ht="14.5" x14ac:dyDescent="0.35">
      <c r="H2915"/>
      <c r="I2915"/>
      <c r="J2915"/>
      <c r="K2915"/>
      <c r="L2915"/>
      <c r="M2915"/>
      <c r="O2915"/>
      <c r="P2915"/>
      <c r="Q2915"/>
      <c r="R2915"/>
      <c r="S2915"/>
      <c r="T2915"/>
    </row>
    <row r="2916" spans="8:20" ht="14.5" x14ac:dyDescent="0.35">
      <c r="H2916"/>
      <c r="I2916"/>
      <c r="J2916"/>
      <c r="K2916"/>
      <c r="L2916"/>
      <c r="M2916"/>
      <c r="O2916"/>
      <c r="P2916"/>
      <c r="Q2916"/>
      <c r="R2916"/>
      <c r="S2916"/>
      <c r="T2916"/>
    </row>
    <row r="2917" spans="8:20" ht="14.5" x14ac:dyDescent="0.35">
      <c r="H2917"/>
      <c r="I2917"/>
      <c r="J2917"/>
      <c r="K2917"/>
      <c r="L2917"/>
      <c r="M2917"/>
      <c r="O2917"/>
      <c r="P2917"/>
      <c r="Q2917"/>
      <c r="R2917"/>
      <c r="S2917"/>
      <c r="T2917"/>
    </row>
    <row r="2918" spans="8:20" ht="14.5" x14ac:dyDescent="0.35">
      <c r="H2918"/>
      <c r="I2918"/>
      <c r="J2918"/>
      <c r="K2918"/>
      <c r="L2918"/>
      <c r="M2918"/>
      <c r="O2918"/>
      <c r="P2918"/>
      <c r="Q2918"/>
      <c r="R2918"/>
      <c r="S2918"/>
      <c r="T2918"/>
    </row>
    <row r="2919" spans="8:20" ht="14.5" x14ac:dyDescent="0.35">
      <c r="H2919"/>
      <c r="I2919"/>
      <c r="J2919"/>
      <c r="K2919"/>
      <c r="L2919"/>
      <c r="M2919"/>
      <c r="O2919"/>
      <c r="P2919"/>
      <c r="Q2919"/>
      <c r="R2919"/>
      <c r="S2919"/>
      <c r="T2919"/>
    </row>
    <row r="2920" spans="8:20" ht="14.5" x14ac:dyDescent="0.35">
      <c r="H2920"/>
      <c r="I2920"/>
      <c r="J2920"/>
      <c r="K2920"/>
      <c r="L2920"/>
      <c r="M2920"/>
      <c r="O2920"/>
      <c r="P2920"/>
      <c r="Q2920"/>
      <c r="R2920"/>
      <c r="S2920"/>
      <c r="T2920"/>
    </row>
    <row r="2921" spans="8:20" ht="14.5" x14ac:dyDescent="0.35">
      <c r="H2921"/>
      <c r="I2921"/>
      <c r="J2921"/>
      <c r="K2921"/>
      <c r="L2921"/>
      <c r="M2921"/>
      <c r="O2921"/>
      <c r="P2921"/>
      <c r="Q2921"/>
      <c r="R2921"/>
      <c r="S2921"/>
      <c r="T2921"/>
    </row>
    <row r="2922" spans="8:20" ht="14.5" x14ac:dyDescent="0.35">
      <c r="H2922"/>
      <c r="I2922"/>
      <c r="J2922"/>
      <c r="K2922"/>
      <c r="L2922"/>
      <c r="M2922"/>
      <c r="O2922"/>
      <c r="P2922"/>
      <c r="Q2922"/>
      <c r="R2922"/>
      <c r="S2922"/>
      <c r="T2922"/>
    </row>
    <row r="2923" spans="8:20" ht="14.5" x14ac:dyDescent="0.35">
      <c r="H2923"/>
      <c r="I2923"/>
      <c r="J2923"/>
      <c r="K2923"/>
      <c r="L2923"/>
      <c r="M2923"/>
      <c r="O2923"/>
      <c r="P2923"/>
      <c r="Q2923"/>
      <c r="R2923"/>
      <c r="S2923"/>
      <c r="T2923"/>
    </row>
    <row r="2924" spans="8:20" ht="14.5" x14ac:dyDescent="0.35">
      <c r="H2924"/>
      <c r="I2924"/>
      <c r="J2924"/>
      <c r="K2924"/>
      <c r="L2924"/>
      <c r="M2924"/>
      <c r="O2924"/>
      <c r="P2924"/>
      <c r="Q2924"/>
      <c r="R2924"/>
      <c r="S2924"/>
      <c r="T2924"/>
    </row>
    <row r="2925" spans="8:20" ht="14.5" x14ac:dyDescent="0.35">
      <c r="H2925"/>
      <c r="I2925"/>
      <c r="J2925"/>
      <c r="K2925"/>
      <c r="L2925"/>
      <c r="M2925"/>
      <c r="O2925"/>
      <c r="P2925"/>
      <c r="Q2925"/>
      <c r="R2925"/>
      <c r="S2925"/>
      <c r="T2925"/>
    </row>
    <row r="2926" spans="8:20" ht="14.5" x14ac:dyDescent="0.35">
      <c r="H2926"/>
      <c r="I2926"/>
      <c r="J2926"/>
      <c r="K2926"/>
      <c r="L2926"/>
      <c r="M2926"/>
      <c r="O2926"/>
      <c r="P2926"/>
      <c r="Q2926"/>
      <c r="R2926"/>
      <c r="S2926"/>
      <c r="T2926"/>
    </row>
    <row r="2927" spans="8:20" ht="14.5" x14ac:dyDescent="0.35">
      <c r="H2927"/>
      <c r="I2927"/>
      <c r="J2927"/>
      <c r="K2927"/>
      <c r="L2927"/>
      <c r="M2927"/>
      <c r="O2927"/>
      <c r="P2927"/>
      <c r="Q2927"/>
      <c r="R2927"/>
      <c r="S2927"/>
      <c r="T2927"/>
    </row>
    <row r="2928" spans="8:20" ht="14.5" x14ac:dyDescent="0.35">
      <c r="H2928"/>
      <c r="I2928"/>
      <c r="J2928"/>
      <c r="K2928"/>
      <c r="L2928"/>
      <c r="M2928"/>
      <c r="O2928"/>
      <c r="P2928"/>
      <c r="Q2928"/>
      <c r="R2928"/>
      <c r="S2928"/>
      <c r="T2928"/>
    </row>
    <row r="2929" spans="8:20" ht="14.5" x14ac:dyDescent="0.35">
      <c r="H2929"/>
      <c r="I2929"/>
      <c r="J2929"/>
      <c r="K2929"/>
      <c r="L2929"/>
      <c r="M2929"/>
      <c r="O2929"/>
      <c r="P2929"/>
      <c r="Q2929"/>
      <c r="R2929"/>
      <c r="S2929"/>
      <c r="T2929"/>
    </row>
    <row r="2930" spans="8:20" ht="14.5" x14ac:dyDescent="0.35">
      <c r="H2930"/>
      <c r="I2930"/>
      <c r="J2930"/>
      <c r="K2930"/>
      <c r="L2930"/>
      <c r="M2930"/>
      <c r="O2930"/>
      <c r="P2930"/>
      <c r="Q2930"/>
      <c r="R2930"/>
      <c r="S2930"/>
      <c r="T2930"/>
    </row>
    <row r="2931" spans="8:20" ht="14.5" x14ac:dyDescent="0.35">
      <c r="H2931"/>
      <c r="I2931"/>
      <c r="J2931"/>
      <c r="K2931"/>
      <c r="L2931"/>
      <c r="M2931"/>
      <c r="O2931"/>
      <c r="P2931"/>
      <c r="Q2931"/>
      <c r="R2931"/>
      <c r="S2931"/>
      <c r="T2931"/>
    </row>
    <row r="2932" spans="8:20" ht="14.5" x14ac:dyDescent="0.35">
      <c r="H2932"/>
      <c r="I2932"/>
      <c r="J2932"/>
      <c r="K2932"/>
      <c r="L2932"/>
      <c r="M2932"/>
      <c r="O2932"/>
      <c r="P2932"/>
      <c r="Q2932"/>
      <c r="R2932"/>
      <c r="S2932"/>
      <c r="T2932"/>
    </row>
    <row r="2933" spans="8:20" ht="14.5" x14ac:dyDescent="0.35">
      <c r="H2933"/>
      <c r="I2933"/>
      <c r="J2933"/>
      <c r="K2933"/>
      <c r="L2933"/>
      <c r="M2933"/>
      <c r="O2933"/>
      <c r="P2933"/>
      <c r="Q2933"/>
      <c r="R2933"/>
      <c r="S2933"/>
      <c r="T2933"/>
    </row>
    <row r="2934" spans="8:20" ht="14.5" x14ac:dyDescent="0.35">
      <c r="H2934"/>
      <c r="I2934"/>
      <c r="J2934"/>
      <c r="K2934"/>
      <c r="L2934"/>
      <c r="M2934"/>
      <c r="O2934"/>
      <c r="P2934"/>
      <c r="Q2934"/>
      <c r="R2934"/>
      <c r="S2934"/>
      <c r="T2934"/>
    </row>
    <row r="2935" spans="8:20" ht="14.5" x14ac:dyDescent="0.35">
      <c r="H2935"/>
      <c r="I2935"/>
      <c r="J2935"/>
      <c r="K2935"/>
      <c r="L2935"/>
      <c r="M2935"/>
      <c r="O2935"/>
      <c r="P2935"/>
      <c r="Q2935"/>
      <c r="R2935"/>
      <c r="S2935"/>
      <c r="T2935"/>
    </row>
    <row r="2936" spans="8:20" ht="14.5" x14ac:dyDescent="0.35">
      <c r="H2936"/>
      <c r="I2936"/>
      <c r="J2936"/>
      <c r="K2936"/>
      <c r="L2936"/>
      <c r="M2936"/>
      <c r="O2936"/>
      <c r="P2936"/>
      <c r="Q2936"/>
      <c r="R2936"/>
      <c r="S2936"/>
      <c r="T2936"/>
    </row>
    <row r="2937" spans="8:20" ht="14.5" x14ac:dyDescent="0.35">
      <c r="H2937"/>
      <c r="I2937"/>
      <c r="J2937"/>
      <c r="K2937"/>
      <c r="L2937"/>
      <c r="M2937"/>
      <c r="O2937"/>
      <c r="P2937"/>
      <c r="Q2937"/>
      <c r="R2937"/>
      <c r="S2937"/>
      <c r="T2937"/>
    </row>
    <row r="2938" spans="8:20" ht="14.5" x14ac:dyDescent="0.35">
      <c r="H2938"/>
      <c r="I2938"/>
      <c r="J2938"/>
      <c r="K2938"/>
      <c r="L2938"/>
      <c r="M2938"/>
      <c r="O2938"/>
      <c r="P2938"/>
      <c r="Q2938"/>
      <c r="R2938"/>
      <c r="S2938"/>
      <c r="T2938"/>
    </row>
    <row r="2939" spans="8:20" ht="14.5" x14ac:dyDescent="0.35">
      <c r="H2939"/>
      <c r="I2939"/>
      <c r="J2939"/>
      <c r="K2939"/>
      <c r="L2939"/>
      <c r="M2939"/>
      <c r="O2939"/>
      <c r="P2939"/>
      <c r="Q2939"/>
      <c r="R2939"/>
      <c r="S2939"/>
      <c r="T2939"/>
    </row>
    <row r="2940" spans="8:20" ht="14.5" x14ac:dyDescent="0.35">
      <c r="H2940"/>
      <c r="I2940"/>
      <c r="J2940"/>
      <c r="K2940"/>
      <c r="L2940"/>
      <c r="M2940"/>
      <c r="O2940"/>
      <c r="P2940"/>
      <c r="Q2940"/>
      <c r="R2940"/>
      <c r="S2940"/>
      <c r="T2940"/>
    </row>
    <row r="2941" spans="8:20" ht="14.5" x14ac:dyDescent="0.35">
      <c r="H2941"/>
      <c r="I2941"/>
      <c r="J2941"/>
      <c r="K2941"/>
      <c r="L2941"/>
      <c r="M2941"/>
      <c r="O2941"/>
      <c r="P2941"/>
      <c r="Q2941"/>
      <c r="R2941"/>
      <c r="S2941"/>
      <c r="T2941"/>
    </row>
    <row r="2942" spans="8:20" ht="14.5" x14ac:dyDescent="0.35">
      <c r="H2942"/>
      <c r="I2942"/>
      <c r="J2942"/>
      <c r="K2942"/>
      <c r="L2942"/>
      <c r="M2942"/>
      <c r="O2942"/>
      <c r="P2942"/>
      <c r="Q2942"/>
      <c r="R2942"/>
      <c r="S2942"/>
      <c r="T2942"/>
    </row>
    <row r="2943" spans="8:20" ht="14.5" x14ac:dyDescent="0.35">
      <c r="H2943"/>
      <c r="I2943"/>
      <c r="J2943"/>
      <c r="K2943"/>
      <c r="L2943"/>
      <c r="M2943"/>
      <c r="O2943"/>
      <c r="P2943"/>
      <c r="Q2943"/>
      <c r="R2943"/>
      <c r="S2943"/>
      <c r="T2943"/>
    </row>
    <row r="2944" spans="8:20" ht="14.5" x14ac:dyDescent="0.35">
      <c r="H2944"/>
      <c r="I2944"/>
      <c r="J2944"/>
      <c r="K2944"/>
      <c r="L2944"/>
      <c r="M2944"/>
      <c r="O2944"/>
      <c r="P2944"/>
      <c r="Q2944"/>
      <c r="R2944"/>
      <c r="S2944"/>
      <c r="T2944"/>
    </row>
    <row r="2945" spans="8:20" ht="14.5" x14ac:dyDescent="0.35">
      <c r="H2945"/>
      <c r="I2945"/>
      <c r="J2945"/>
      <c r="K2945"/>
      <c r="L2945"/>
      <c r="M2945"/>
      <c r="O2945"/>
      <c r="P2945"/>
      <c r="Q2945"/>
      <c r="R2945"/>
      <c r="S2945"/>
      <c r="T2945"/>
    </row>
    <row r="2946" spans="8:20" ht="14.5" x14ac:dyDescent="0.35">
      <c r="H2946"/>
      <c r="I2946"/>
      <c r="J2946"/>
      <c r="K2946"/>
      <c r="L2946"/>
      <c r="M2946"/>
      <c r="O2946"/>
      <c r="P2946"/>
      <c r="Q2946"/>
      <c r="R2946"/>
      <c r="S2946"/>
      <c r="T2946"/>
    </row>
    <row r="2947" spans="8:20" ht="14.5" x14ac:dyDescent="0.35">
      <c r="H2947"/>
      <c r="I2947"/>
      <c r="J2947"/>
      <c r="K2947"/>
      <c r="L2947"/>
      <c r="M2947"/>
      <c r="O2947"/>
      <c r="P2947"/>
      <c r="Q2947"/>
      <c r="R2947"/>
      <c r="S2947"/>
      <c r="T2947"/>
    </row>
    <row r="2948" spans="8:20" ht="14.5" x14ac:dyDescent="0.35">
      <c r="H2948"/>
      <c r="I2948"/>
      <c r="J2948"/>
      <c r="K2948"/>
      <c r="L2948"/>
      <c r="M2948"/>
      <c r="O2948"/>
      <c r="P2948"/>
      <c r="Q2948"/>
      <c r="R2948"/>
      <c r="S2948"/>
      <c r="T2948"/>
    </row>
    <row r="2949" spans="8:20" ht="14.5" x14ac:dyDescent="0.35">
      <c r="H2949"/>
      <c r="I2949"/>
      <c r="J2949"/>
      <c r="K2949"/>
      <c r="L2949"/>
      <c r="M2949"/>
      <c r="O2949"/>
      <c r="P2949"/>
      <c r="Q2949"/>
      <c r="R2949"/>
      <c r="S2949"/>
      <c r="T2949"/>
    </row>
    <row r="2950" spans="8:20" ht="14.5" x14ac:dyDescent="0.35">
      <c r="H2950"/>
      <c r="I2950"/>
      <c r="J2950"/>
      <c r="K2950"/>
      <c r="L2950"/>
      <c r="M2950"/>
      <c r="O2950"/>
      <c r="P2950"/>
      <c r="Q2950"/>
      <c r="R2950"/>
      <c r="S2950"/>
      <c r="T2950"/>
    </row>
    <row r="2951" spans="8:20" ht="14.5" x14ac:dyDescent="0.35">
      <c r="H2951"/>
      <c r="I2951"/>
      <c r="J2951"/>
      <c r="K2951"/>
      <c r="L2951"/>
      <c r="M2951"/>
      <c r="O2951"/>
      <c r="P2951"/>
      <c r="Q2951"/>
      <c r="R2951"/>
      <c r="S2951"/>
      <c r="T2951"/>
    </row>
    <row r="2952" spans="8:20" ht="14.5" x14ac:dyDescent="0.35">
      <c r="H2952"/>
      <c r="I2952"/>
      <c r="J2952"/>
      <c r="K2952"/>
      <c r="L2952"/>
      <c r="M2952"/>
      <c r="O2952"/>
      <c r="P2952"/>
      <c r="Q2952"/>
      <c r="R2952"/>
      <c r="S2952"/>
      <c r="T2952"/>
    </row>
    <row r="2953" spans="8:20" ht="14.5" x14ac:dyDescent="0.35">
      <c r="H2953"/>
      <c r="I2953"/>
      <c r="J2953"/>
      <c r="K2953"/>
      <c r="L2953"/>
      <c r="M2953"/>
      <c r="O2953"/>
      <c r="P2953"/>
      <c r="Q2953"/>
      <c r="R2953"/>
      <c r="S2953"/>
      <c r="T2953"/>
    </row>
    <row r="2954" spans="8:20" ht="14.5" x14ac:dyDescent="0.35">
      <c r="H2954"/>
      <c r="I2954"/>
      <c r="J2954"/>
      <c r="K2954"/>
      <c r="L2954"/>
      <c r="M2954"/>
      <c r="O2954"/>
      <c r="P2954"/>
      <c r="Q2954"/>
      <c r="R2954"/>
      <c r="S2954"/>
      <c r="T2954"/>
    </row>
    <row r="2955" spans="8:20" ht="14.5" x14ac:dyDescent="0.35">
      <c r="H2955"/>
      <c r="I2955"/>
      <c r="J2955"/>
      <c r="K2955"/>
      <c r="L2955"/>
      <c r="M2955"/>
      <c r="O2955"/>
      <c r="P2955"/>
      <c r="Q2955"/>
      <c r="R2955"/>
      <c r="S2955"/>
      <c r="T2955"/>
    </row>
    <row r="2956" spans="8:20" ht="14.5" x14ac:dyDescent="0.35">
      <c r="H2956"/>
      <c r="I2956"/>
      <c r="J2956"/>
      <c r="K2956"/>
      <c r="L2956"/>
      <c r="M2956"/>
      <c r="O2956"/>
      <c r="P2956"/>
      <c r="Q2956"/>
      <c r="R2956"/>
      <c r="S2956"/>
      <c r="T2956"/>
    </row>
    <row r="2957" spans="8:20" ht="14.5" x14ac:dyDescent="0.35">
      <c r="H2957"/>
      <c r="I2957"/>
      <c r="J2957"/>
      <c r="K2957"/>
      <c r="L2957"/>
      <c r="M2957"/>
      <c r="O2957"/>
      <c r="P2957"/>
      <c r="Q2957"/>
      <c r="R2957"/>
      <c r="S2957"/>
      <c r="T2957"/>
    </row>
    <row r="2958" spans="8:20" ht="14.5" x14ac:dyDescent="0.35">
      <c r="H2958"/>
      <c r="I2958"/>
      <c r="J2958"/>
      <c r="K2958"/>
      <c r="L2958"/>
      <c r="M2958"/>
      <c r="O2958"/>
      <c r="P2958"/>
      <c r="Q2958"/>
      <c r="R2958"/>
      <c r="S2958"/>
      <c r="T2958"/>
    </row>
    <row r="2959" spans="8:20" ht="14.5" x14ac:dyDescent="0.35">
      <c r="H2959"/>
      <c r="I2959"/>
      <c r="J2959"/>
      <c r="K2959"/>
      <c r="L2959"/>
      <c r="M2959"/>
      <c r="O2959"/>
      <c r="P2959"/>
      <c r="Q2959"/>
      <c r="R2959"/>
      <c r="S2959"/>
      <c r="T2959"/>
    </row>
    <row r="2960" spans="8:20" ht="14.5" x14ac:dyDescent="0.35">
      <c r="H2960"/>
      <c r="I2960"/>
      <c r="J2960"/>
      <c r="K2960"/>
      <c r="L2960"/>
      <c r="M2960"/>
      <c r="O2960"/>
      <c r="P2960"/>
      <c r="Q2960"/>
      <c r="R2960"/>
      <c r="S2960"/>
      <c r="T2960"/>
    </row>
    <row r="2961" spans="8:20" ht="14.5" x14ac:dyDescent="0.35">
      <c r="H2961"/>
      <c r="I2961"/>
      <c r="J2961"/>
      <c r="K2961"/>
      <c r="L2961"/>
      <c r="M2961"/>
      <c r="O2961"/>
      <c r="P2961"/>
      <c r="Q2961"/>
      <c r="R2961"/>
      <c r="S2961"/>
      <c r="T2961"/>
    </row>
    <row r="2962" spans="8:20" ht="14.5" x14ac:dyDescent="0.35">
      <c r="H2962"/>
      <c r="I2962"/>
      <c r="J2962"/>
      <c r="K2962"/>
      <c r="L2962"/>
      <c r="M2962"/>
      <c r="O2962"/>
      <c r="P2962"/>
      <c r="Q2962"/>
      <c r="R2962"/>
      <c r="S2962"/>
      <c r="T2962"/>
    </row>
    <row r="2963" spans="8:20" ht="14.5" x14ac:dyDescent="0.35">
      <c r="H2963"/>
      <c r="I2963"/>
      <c r="J2963"/>
      <c r="K2963"/>
      <c r="L2963"/>
      <c r="M2963"/>
      <c r="O2963"/>
      <c r="P2963"/>
      <c r="Q2963"/>
      <c r="R2963"/>
      <c r="S2963"/>
      <c r="T2963"/>
    </row>
    <row r="2964" spans="8:20" ht="14.5" x14ac:dyDescent="0.35">
      <c r="H2964"/>
      <c r="I2964"/>
      <c r="J2964"/>
      <c r="K2964"/>
      <c r="L2964"/>
      <c r="M2964"/>
      <c r="O2964"/>
      <c r="P2964"/>
      <c r="Q2964"/>
      <c r="R2964"/>
      <c r="S2964"/>
      <c r="T2964"/>
    </row>
    <row r="2965" spans="8:20" ht="14.5" x14ac:dyDescent="0.35">
      <c r="H2965"/>
      <c r="I2965"/>
      <c r="J2965"/>
      <c r="K2965"/>
      <c r="L2965"/>
      <c r="M2965"/>
      <c r="O2965"/>
      <c r="P2965"/>
      <c r="Q2965"/>
      <c r="R2965"/>
      <c r="S2965"/>
      <c r="T2965"/>
    </row>
    <row r="2966" spans="8:20" ht="14.5" x14ac:dyDescent="0.35">
      <c r="H2966"/>
      <c r="I2966"/>
      <c r="J2966"/>
      <c r="K2966"/>
      <c r="L2966"/>
      <c r="M2966"/>
      <c r="O2966"/>
      <c r="P2966"/>
      <c r="Q2966"/>
      <c r="R2966"/>
      <c r="S2966"/>
      <c r="T2966"/>
    </row>
    <row r="2967" spans="8:20" ht="14.5" x14ac:dyDescent="0.35">
      <c r="H2967"/>
      <c r="I2967"/>
      <c r="J2967"/>
      <c r="K2967"/>
      <c r="L2967"/>
      <c r="M2967"/>
      <c r="O2967"/>
      <c r="P2967"/>
      <c r="Q2967"/>
      <c r="R2967"/>
      <c r="S2967"/>
      <c r="T2967"/>
    </row>
    <row r="2968" spans="8:20" ht="14.5" x14ac:dyDescent="0.35">
      <c r="H2968"/>
      <c r="I2968"/>
      <c r="J2968"/>
      <c r="K2968"/>
      <c r="L2968"/>
      <c r="M2968"/>
      <c r="O2968"/>
      <c r="P2968"/>
      <c r="Q2968"/>
      <c r="R2968"/>
      <c r="S2968"/>
      <c r="T2968"/>
    </row>
    <row r="2969" spans="8:20" ht="14.5" x14ac:dyDescent="0.35">
      <c r="H2969"/>
      <c r="I2969"/>
      <c r="J2969"/>
      <c r="K2969"/>
      <c r="L2969"/>
      <c r="M2969"/>
      <c r="O2969"/>
      <c r="P2969"/>
      <c r="Q2969"/>
      <c r="R2969"/>
      <c r="S2969"/>
      <c r="T2969"/>
    </row>
    <row r="2970" spans="8:20" ht="14.5" x14ac:dyDescent="0.35">
      <c r="H2970"/>
      <c r="I2970"/>
      <c r="J2970"/>
      <c r="K2970"/>
      <c r="L2970"/>
      <c r="M2970"/>
      <c r="O2970"/>
      <c r="P2970"/>
      <c r="Q2970"/>
      <c r="R2970"/>
      <c r="S2970"/>
      <c r="T2970"/>
    </row>
    <row r="2971" spans="8:20" ht="14.5" x14ac:dyDescent="0.35">
      <c r="H2971"/>
      <c r="I2971"/>
      <c r="J2971"/>
      <c r="K2971"/>
      <c r="L2971"/>
      <c r="M2971"/>
      <c r="O2971"/>
      <c r="P2971"/>
      <c r="Q2971"/>
      <c r="R2971"/>
      <c r="S2971"/>
      <c r="T2971"/>
    </row>
    <row r="2972" spans="8:20" ht="14.5" x14ac:dyDescent="0.35">
      <c r="H2972"/>
      <c r="I2972"/>
      <c r="J2972"/>
      <c r="K2972"/>
      <c r="L2972"/>
      <c r="M2972"/>
      <c r="O2972"/>
      <c r="P2972"/>
      <c r="Q2972"/>
      <c r="R2972"/>
      <c r="S2972"/>
      <c r="T2972"/>
    </row>
    <row r="2973" spans="8:20" ht="14.5" x14ac:dyDescent="0.35">
      <c r="H2973"/>
      <c r="I2973"/>
      <c r="J2973"/>
      <c r="K2973"/>
      <c r="L2973"/>
      <c r="M2973"/>
      <c r="O2973"/>
      <c r="P2973"/>
      <c r="Q2973"/>
      <c r="R2973"/>
      <c r="S2973"/>
      <c r="T2973"/>
    </row>
    <row r="2974" spans="8:20" ht="14.5" x14ac:dyDescent="0.35">
      <c r="H2974"/>
      <c r="I2974"/>
      <c r="J2974"/>
      <c r="K2974"/>
      <c r="L2974"/>
      <c r="M2974"/>
      <c r="O2974"/>
      <c r="P2974"/>
      <c r="Q2974"/>
      <c r="R2974"/>
      <c r="S2974"/>
      <c r="T2974"/>
    </row>
    <row r="2975" spans="8:20" ht="14.5" x14ac:dyDescent="0.35">
      <c r="H2975"/>
      <c r="I2975"/>
      <c r="J2975"/>
      <c r="K2975"/>
      <c r="L2975"/>
      <c r="M2975"/>
      <c r="O2975"/>
      <c r="P2975"/>
      <c r="Q2975"/>
      <c r="R2975"/>
      <c r="S2975"/>
      <c r="T2975"/>
    </row>
    <row r="2976" spans="8:20" ht="14.5" x14ac:dyDescent="0.35">
      <c r="H2976"/>
      <c r="I2976"/>
      <c r="J2976"/>
      <c r="K2976"/>
      <c r="L2976"/>
      <c r="M2976"/>
      <c r="O2976"/>
      <c r="P2976"/>
      <c r="Q2976"/>
      <c r="R2976"/>
      <c r="S2976"/>
      <c r="T2976"/>
    </row>
    <row r="2977" spans="8:20" ht="14.5" x14ac:dyDescent="0.35">
      <c r="H2977"/>
      <c r="I2977"/>
      <c r="J2977"/>
      <c r="K2977"/>
      <c r="L2977"/>
      <c r="M2977"/>
      <c r="O2977"/>
      <c r="P2977"/>
      <c r="Q2977"/>
      <c r="R2977"/>
      <c r="S2977"/>
      <c r="T2977"/>
    </row>
    <row r="2978" spans="8:20" ht="14.5" x14ac:dyDescent="0.35">
      <c r="H2978"/>
      <c r="I2978"/>
      <c r="J2978"/>
      <c r="K2978"/>
      <c r="L2978"/>
      <c r="M2978"/>
      <c r="O2978"/>
      <c r="P2978"/>
      <c r="Q2978"/>
      <c r="R2978"/>
      <c r="S2978"/>
      <c r="T2978"/>
    </row>
    <row r="2979" spans="8:20" ht="14.5" x14ac:dyDescent="0.35">
      <c r="H2979"/>
      <c r="I2979"/>
      <c r="J2979"/>
      <c r="K2979"/>
      <c r="L2979"/>
      <c r="M2979"/>
      <c r="O2979"/>
      <c r="P2979"/>
      <c r="Q2979"/>
      <c r="R2979"/>
      <c r="S2979"/>
      <c r="T2979"/>
    </row>
    <row r="2980" spans="8:20" ht="14.5" x14ac:dyDescent="0.35">
      <c r="H2980"/>
      <c r="I2980"/>
      <c r="J2980"/>
      <c r="K2980"/>
      <c r="L2980"/>
      <c r="M2980"/>
      <c r="O2980"/>
      <c r="P2980"/>
      <c r="Q2980"/>
      <c r="R2980"/>
      <c r="S2980"/>
      <c r="T2980"/>
    </row>
    <row r="2981" spans="8:20" ht="14.5" x14ac:dyDescent="0.35">
      <c r="H2981"/>
      <c r="I2981"/>
      <c r="J2981"/>
      <c r="K2981"/>
      <c r="L2981"/>
      <c r="M2981"/>
      <c r="O2981"/>
      <c r="P2981"/>
      <c r="Q2981"/>
      <c r="R2981"/>
      <c r="S2981"/>
      <c r="T2981"/>
    </row>
    <row r="2982" spans="8:20" ht="14.5" x14ac:dyDescent="0.35">
      <c r="H2982"/>
      <c r="I2982"/>
      <c r="J2982"/>
      <c r="K2982"/>
      <c r="L2982"/>
      <c r="M2982"/>
      <c r="O2982"/>
      <c r="P2982"/>
      <c r="Q2982"/>
      <c r="R2982"/>
      <c r="S2982"/>
      <c r="T2982"/>
    </row>
    <row r="2983" spans="8:20" ht="14.5" x14ac:dyDescent="0.35">
      <c r="H2983"/>
      <c r="I2983"/>
      <c r="J2983"/>
      <c r="K2983"/>
      <c r="L2983"/>
      <c r="M2983"/>
      <c r="O2983"/>
      <c r="P2983"/>
      <c r="Q2983"/>
      <c r="R2983"/>
      <c r="S2983"/>
      <c r="T2983"/>
    </row>
    <row r="2984" spans="8:20" ht="14.5" x14ac:dyDescent="0.35">
      <c r="H2984"/>
      <c r="I2984"/>
      <c r="J2984"/>
      <c r="K2984"/>
      <c r="L2984"/>
      <c r="M2984"/>
      <c r="O2984"/>
      <c r="P2984"/>
      <c r="Q2984"/>
      <c r="R2984"/>
      <c r="S2984"/>
      <c r="T2984"/>
    </row>
    <row r="2985" spans="8:20" ht="14.5" x14ac:dyDescent="0.35">
      <c r="H2985"/>
      <c r="I2985"/>
      <c r="J2985"/>
      <c r="K2985"/>
      <c r="L2985"/>
      <c r="M2985"/>
      <c r="O2985"/>
      <c r="P2985"/>
      <c r="Q2985"/>
      <c r="R2985"/>
      <c r="S2985"/>
      <c r="T2985"/>
    </row>
    <row r="2986" spans="8:20" ht="14.5" x14ac:dyDescent="0.35">
      <c r="H2986"/>
      <c r="I2986"/>
      <c r="J2986"/>
      <c r="K2986"/>
      <c r="L2986"/>
      <c r="M2986"/>
      <c r="O2986"/>
      <c r="P2986"/>
      <c r="Q2986"/>
      <c r="R2986"/>
      <c r="S2986"/>
      <c r="T2986"/>
    </row>
    <row r="2987" spans="8:20" ht="14.5" x14ac:dyDescent="0.35">
      <c r="H2987"/>
      <c r="I2987"/>
      <c r="J2987"/>
      <c r="K2987"/>
      <c r="L2987"/>
      <c r="M2987"/>
      <c r="O2987"/>
      <c r="P2987"/>
      <c r="Q2987"/>
      <c r="R2987"/>
      <c r="S2987"/>
      <c r="T2987"/>
    </row>
    <row r="2988" spans="8:20" ht="14.5" x14ac:dyDescent="0.35">
      <c r="H2988"/>
      <c r="I2988"/>
      <c r="J2988"/>
      <c r="K2988"/>
      <c r="L2988"/>
      <c r="M2988"/>
      <c r="O2988"/>
      <c r="P2988"/>
      <c r="Q2988"/>
      <c r="R2988"/>
      <c r="S2988"/>
      <c r="T2988"/>
    </row>
    <row r="2989" spans="8:20" ht="14.5" x14ac:dyDescent="0.35">
      <c r="H2989"/>
      <c r="I2989"/>
      <c r="J2989"/>
      <c r="K2989"/>
      <c r="L2989"/>
      <c r="M2989"/>
      <c r="O2989"/>
      <c r="P2989"/>
      <c r="Q2989"/>
      <c r="R2989"/>
      <c r="S2989"/>
      <c r="T2989"/>
    </row>
    <row r="2990" spans="8:20" ht="14.5" x14ac:dyDescent="0.35">
      <c r="H2990"/>
      <c r="I2990"/>
      <c r="J2990"/>
      <c r="K2990"/>
      <c r="L2990"/>
      <c r="M2990"/>
      <c r="O2990"/>
      <c r="P2990"/>
      <c r="Q2990"/>
      <c r="R2990"/>
      <c r="S2990"/>
      <c r="T2990"/>
    </row>
    <row r="2991" spans="8:20" ht="14.5" x14ac:dyDescent="0.35">
      <c r="H2991"/>
      <c r="I2991"/>
      <c r="J2991"/>
      <c r="K2991"/>
      <c r="L2991"/>
      <c r="M2991"/>
      <c r="O2991"/>
      <c r="P2991"/>
      <c r="Q2991"/>
      <c r="R2991"/>
      <c r="S2991"/>
      <c r="T2991"/>
    </row>
    <row r="2992" spans="8:20" ht="14.5" x14ac:dyDescent="0.35">
      <c r="H2992"/>
      <c r="I2992"/>
      <c r="J2992"/>
      <c r="K2992"/>
      <c r="L2992"/>
      <c r="M2992"/>
      <c r="O2992"/>
      <c r="P2992"/>
      <c r="Q2992"/>
      <c r="R2992"/>
      <c r="S2992"/>
      <c r="T2992"/>
    </row>
    <row r="2993" spans="8:20" ht="14.5" x14ac:dyDescent="0.35">
      <c r="H2993"/>
      <c r="I2993"/>
      <c r="J2993"/>
      <c r="K2993"/>
      <c r="L2993"/>
      <c r="M2993"/>
      <c r="O2993"/>
      <c r="P2993"/>
      <c r="Q2993"/>
      <c r="R2993"/>
      <c r="S2993"/>
      <c r="T2993"/>
    </row>
    <row r="2994" spans="8:20" ht="14.5" x14ac:dyDescent="0.35">
      <c r="H2994"/>
      <c r="I2994"/>
      <c r="J2994"/>
      <c r="K2994"/>
      <c r="L2994"/>
      <c r="M2994"/>
      <c r="O2994"/>
      <c r="P2994"/>
      <c r="Q2994"/>
      <c r="R2994"/>
      <c r="S2994"/>
      <c r="T2994"/>
    </row>
    <row r="2995" spans="8:20" ht="14.5" x14ac:dyDescent="0.35">
      <c r="H2995"/>
      <c r="I2995"/>
      <c r="J2995"/>
      <c r="K2995"/>
      <c r="L2995"/>
      <c r="M2995"/>
      <c r="O2995"/>
      <c r="P2995"/>
      <c r="Q2995"/>
      <c r="R2995"/>
      <c r="S2995"/>
      <c r="T2995"/>
    </row>
    <row r="2996" spans="8:20" ht="14.5" x14ac:dyDescent="0.35">
      <c r="H2996"/>
      <c r="I2996"/>
      <c r="J2996"/>
      <c r="K2996"/>
      <c r="L2996"/>
      <c r="M2996"/>
      <c r="O2996"/>
      <c r="P2996"/>
      <c r="Q2996"/>
      <c r="R2996"/>
      <c r="S2996"/>
      <c r="T2996"/>
    </row>
    <row r="2997" spans="8:20" ht="14.5" x14ac:dyDescent="0.35">
      <c r="H2997"/>
      <c r="I2997"/>
      <c r="J2997"/>
      <c r="K2997"/>
      <c r="L2997"/>
      <c r="M2997"/>
      <c r="O2997"/>
      <c r="P2997"/>
      <c r="Q2997"/>
      <c r="R2997"/>
      <c r="S2997"/>
      <c r="T2997"/>
    </row>
    <row r="2998" spans="8:20" ht="14.5" x14ac:dyDescent="0.35">
      <c r="H2998"/>
      <c r="I2998"/>
      <c r="J2998"/>
      <c r="K2998"/>
      <c r="L2998"/>
      <c r="M2998"/>
      <c r="O2998"/>
      <c r="P2998"/>
      <c r="Q2998"/>
      <c r="R2998"/>
      <c r="S2998"/>
      <c r="T2998"/>
    </row>
    <row r="2999" spans="8:20" ht="14.5" x14ac:dyDescent="0.35">
      <c r="H2999"/>
      <c r="I2999"/>
      <c r="J2999"/>
      <c r="K2999"/>
      <c r="L2999"/>
      <c r="M2999"/>
      <c r="O2999"/>
      <c r="P2999"/>
      <c r="Q2999"/>
      <c r="R2999"/>
      <c r="S2999"/>
      <c r="T2999"/>
    </row>
    <row r="3000" spans="8:20" ht="14.5" x14ac:dyDescent="0.35">
      <c r="H3000"/>
      <c r="I3000"/>
      <c r="J3000"/>
      <c r="K3000"/>
      <c r="L3000"/>
      <c r="M3000"/>
      <c r="O3000"/>
      <c r="P3000"/>
      <c r="Q3000"/>
      <c r="R3000"/>
      <c r="S3000"/>
      <c r="T3000"/>
    </row>
    <row r="3001" spans="8:20" ht="14.5" x14ac:dyDescent="0.35">
      <c r="H3001"/>
      <c r="I3001"/>
      <c r="J3001"/>
      <c r="K3001"/>
      <c r="L3001"/>
      <c r="M3001"/>
      <c r="O3001"/>
      <c r="P3001"/>
      <c r="Q3001"/>
      <c r="R3001"/>
      <c r="S3001"/>
      <c r="T3001"/>
    </row>
    <row r="3002" spans="8:20" ht="14.5" x14ac:dyDescent="0.35">
      <c r="H3002"/>
      <c r="I3002"/>
      <c r="J3002"/>
      <c r="K3002"/>
      <c r="L3002"/>
      <c r="M3002"/>
      <c r="O3002"/>
      <c r="P3002"/>
      <c r="Q3002"/>
      <c r="R3002"/>
      <c r="S3002"/>
      <c r="T3002"/>
    </row>
    <row r="3003" spans="8:20" ht="14.5" x14ac:dyDescent="0.35">
      <c r="H3003"/>
      <c r="I3003"/>
      <c r="J3003"/>
      <c r="K3003"/>
      <c r="L3003"/>
      <c r="M3003"/>
      <c r="O3003"/>
      <c r="P3003"/>
      <c r="Q3003"/>
      <c r="R3003"/>
      <c r="S3003"/>
      <c r="T3003"/>
    </row>
    <row r="3004" spans="8:20" ht="14.5" x14ac:dyDescent="0.35">
      <c r="H3004"/>
      <c r="I3004"/>
      <c r="J3004"/>
      <c r="K3004"/>
      <c r="L3004"/>
      <c r="M3004"/>
      <c r="O3004"/>
      <c r="P3004"/>
      <c r="Q3004"/>
      <c r="R3004"/>
      <c r="S3004"/>
      <c r="T3004"/>
    </row>
    <row r="3005" spans="8:20" ht="14.5" x14ac:dyDescent="0.35">
      <c r="H3005"/>
      <c r="I3005"/>
      <c r="J3005"/>
      <c r="K3005"/>
      <c r="L3005"/>
      <c r="M3005"/>
      <c r="O3005"/>
      <c r="P3005"/>
      <c r="Q3005"/>
      <c r="R3005"/>
      <c r="S3005"/>
      <c r="T3005"/>
    </row>
    <row r="3006" spans="8:20" ht="14.5" x14ac:dyDescent="0.35">
      <c r="H3006"/>
      <c r="I3006"/>
      <c r="J3006"/>
      <c r="K3006"/>
      <c r="L3006"/>
      <c r="M3006"/>
      <c r="O3006"/>
      <c r="P3006"/>
      <c r="Q3006"/>
      <c r="R3006"/>
      <c r="S3006"/>
      <c r="T3006"/>
    </row>
    <row r="3007" spans="8:20" ht="14.5" x14ac:dyDescent="0.35">
      <c r="H3007"/>
      <c r="I3007"/>
      <c r="J3007"/>
      <c r="K3007"/>
      <c r="L3007"/>
      <c r="M3007"/>
      <c r="O3007"/>
      <c r="P3007"/>
      <c r="Q3007"/>
      <c r="R3007"/>
      <c r="S3007"/>
      <c r="T3007"/>
    </row>
    <row r="3008" spans="8:20" ht="14.5" x14ac:dyDescent="0.35">
      <c r="H3008"/>
      <c r="I3008"/>
      <c r="J3008"/>
      <c r="K3008"/>
      <c r="L3008"/>
      <c r="M3008"/>
      <c r="O3008"/>
      <c r="P3008"/>
      <c r="Q3008"/>
      <c r="R3008"/>
      <c r="S3008"/>
      <c r="T3008"/>
    </row>
    <row r="3009" spans="8:20" ht="14.5" x14ac:dyDescent="0.35">
      <c r="H3009"/>
      <c r="I3009"/>
      <c r="J3009"/>
      <c r="K3009"/>
      <c r="L3009"/>
      <c r="M3009"/>
      <c r="O3009"/>
      <c r="P3009"/>
      <c r="Q3009"/>
      <c r="R3009"/>
      <c r="S3009"/>
      <c r="T3009"/>
    </row>
    <row r="3010" spans="8:20" ht="14.5" x14ac:dyDescent="0.35">
      <c r="H3010"/>
      <c r="I3010"/>
      <c r="J3010"/>
      <c r="K3010"/>
      <c r="L3010"/>
      <c r="M3010"/>
      <c r="O3010"/>
      <c r="P3010"/>
      <c r="Q3010"/>
      <c r="R3010"/>
      <c r="S3010"/>
      <c r="T3010"/>
    </row>
    <row r="3011" spans="8:20" ht="14.5" x14ac:dyDescent="0.35">
      <c r="H3011"/>
      <c r="I3011"/>
      <c r="J3011"/>
      <c r="K3011"/>
      <c r="L3011"/>
      <c r="M3011"/>
      <c r="O3011"/>
      <c r="P3011"/>
      <c r="Q3011"/>
      <c r="R3011"/>
      <c r="S3011"/>
      <c r="T3011"/>
    </row>
    <row r="3012" spans="8:20" ht="14.5" x14ac:dyDescent="0.35">
      <c r="H3012"/>
      <c r="I3012"/>
      <c r="J3012"/>
      <c r="K3012"/>
      <c r="L3012"/>
      <c r="M3012"/>
      <c r="O3012"/>
      <c r="P3012"/>
      <c r="Q3012"/>
      <c r="R3012"/>
      <c r="S3012"/>
      <c r="T3012"/>
    </row>
    <row r="3013" spans="8:20" ht="14.5" x14ac:dyDescent="0.35">
      <c r="H3013"/>
      <c r="I3013"/>
      <c r="J3013"/>
      <c r="K3013"/>
      <c r="L3013"/>
      <c r="M3013"/>
      <c r="O3013"/>
      <c r="P3013"/>
      <c r="Q3013"/>
      <c r="R3013"/>
      <c r="S3013"/>
      <c r="T3013"/>
    </row>
    <row r="3014" spans="8:20" ht="14.5" x14ac:dyDescent="0.35">
      <c r="H3014"/>
      <c r="I3014"/>
      <c r="J3014"/>
      <c r="K3014"/>
      <c r="L3014"/>
      <c r="M3014"/>
      <c r="O3014"/>
      <c r="P3014"/>
      <c r="Q3014"/>
      <c r="R3014"/>
      <c r="S3014"/>
      <c r="T3014"/>
    </row>
    <row r="3015" spans="8:20" ht="14.5" x14ac:dyDescent="0.35">
      <c r="H3015"/>
      <c r="I3015"/>
      <c r="J3015"/>
      <c r="K3015"/>
      <c r="L3015"/>
      <c r="M3015"/>
      <c r="O3015"/>
      <c r="P3015"/>
      <c r="Q3015"/>
      <c r="R3015"/>
      <c r="S3015"/>
      <c r="T3015"/>
    </row>
    <row r="3016" spans="8:20" ht="14.5" x14ac:dyDescent="0.35">
      <c r="H3016"/>
      <c r="I3016"/>
      <c r="J3016"/>
      <c r="K3016"/>
      <c r="L3016"/>
      <c r="M3016"/>
      <c r="O3016"/>
      <c r="P3016"/>
      <c r="Q3016"/>
      <c r="R3016"/>
      <c r="S3016"/>
      <c r="T3016"/>
    </row>
    <row r="3017" spans="8:20" ht="14.5" x14ac:dyDescent="0.35">
      <c r="H3017"/>
      <c r="I3017"/>
      <c r="J3017"/>
      <c r="K3017"/>
      <c r="L3017"/>
      <c r="M3017"/>
      <c r="O3017"/>
      <c r="P3017"/>
      <c r="Q3017"/>
      <c r="R3017"/>
      <c r="S3017"/>
      <c r="T3017"/>
    </row>
    <row r="3018" spans="8:20" ht="14.5" x14ac:dyDescent="0.35">
      <c r="H3018"/>
      <c r="I3018"/>
      <c r="J3018"/>
      <c r="K3018"/>
      <c r="L3018"/>
      <c r="M3018"/>
      <c r="O3018"/>
      <c r="P3018"/>
      <c r="Q3018"/>
      <c r="R3018"/>
      <c r="S3018"/>
      <c r="T3018"/>
    </row>
    <row r="3019" spans="8:20" ht="14.5" x14ac:dyDescent="0.35">
      <c r="H3019"/>
      <c r="I3019"/>
      <c r="J3019"/>
      <c r="K3019"/>
      <c r="L3019"/>
      <c r="M3019"/>
      <c r="O3019"/>
      <c r="P3019"/>
      <c r="Q3019"/>
      <c r="R3019"/>
      <c r="S3019"/>
      <c r="T3019"/>
    </row>
    <row r="3020" spans="8:20" ht="14.5" x14ac:dyDescent="0.35">
      <c r="H3020"/>
      <c r="I3020"/>
      <c r="J3020"/>
      <c r="K3020"/>
      <c r="L3020"/>
      <c r="M3020"/>
      <c r="O3020"/>
      <c r="P3020"/>
      <c r="Q3020"/>
      <c r="R3020"/>
      <c r="S3020"/>
      <c r="T3020"/>
    </row>
    <row r="3021" spans="8:20" ht="14.5" x14ac:dyDescent="0.35">
      <c r="H3021"/>
      <c r="I3021"/>
      <c r="J3021"/>
      <c r="K3021"/>
      <c r="L3021"/>
      <c r="M3021"/>
      <c r="O3021"/>
      <c r="P3021"/>
      <c r="Q3021"/>
      <c r="R3021"/>
      <c r="S3021"/>
      <c r="T3021"/>
    </row>
    <row r="3022" spans="8:20" ht="14.5" x14ac:dyDescent="0.35">
      <c r="H3022"/>
      <c r="I3022"/>
      <c r="J3022"/>
      <c r="K3022"/>
      <c r="L3022"/>
      <c r="M3022"/>
      <c r="O3022"/>
      <c r="P3022"/>
      <c r="Q3022"/>
      <c r="R3022"/>
      <c r="S3022"/>
      <c r="T3022"/>
    </row>
    <row r="3023" spans="8:20" ht="14.5" x14ac:dyDescent="0.35">
      <c r="H3023"/>
      <c r="I3023"/>
      <c r="J3023"/>
      <c r="K3023"/>
      <c r="L3023"/>
      <c r="M3023"/>
      <c r="O3023"/>
      <c r="P3023"/>
      <c r="Q3023"/>
      <c r="R3023"/>
      <c r="S3023"/>
      <c r="T3023"/>
    </row>
    <row r="3024" spans="8:20" ht="14.5" x14ac:dyDescent="0.35">
      <c r="H3024"/>
      <c r="I3024"/>
      <c r="J3024"/>
      <c r="K3024"/>
      <c r="L3024"/>
      <c r="M3024"/>
      <c r="O3024"/>
      <c r="P3024"/>
      <c r="Q3024"/>
      <c r="R3024"/>
      <c r="S3024"/>
      <c r="T3024"/>
    </row>
    <row r="3025" spans="8:20" ht="14.5" x14ac:dyDescent="0.35">
      <c r="H3025"/>
      <c r="I3025"/>
      <c r="J3025"/>
      <c r="K3025"/>
      <c r="L3025"/>
      <c r="M3025"/>
      <c r="O3025"/>
      <c r="P3025"/>
      <c r="Q3025"/>
      <c r="R3025"/>
      <c r="S3025"/>
      <c r="T3025"/>
    </row>
    <row r="3026" spans="8:20" ht="14.5" x14ac:dyDescent="0.35">
      <c r="H3026"/>
      <c r="I3026"/>
      <c r="J3026"/>
      <c r="K3026"/>
      <c r="L3026"/>
      <c r="M3026"/>
      <c r="O3026"/>
      <c r="P3026"/>
      <c r="Q3026"/>
      <c r="R3026"/>
      <c r="S3026"/>
      <c r="T3026"/>
    </row>
    <row r="3027" spans="8:20" ht="14.5" x14ac:dyDescent="0.35">
      <c r="H3027"/>
      <c r="I3027"/>
      <c r="J3027"/>
      <c r="K3027"/>
      <c r="L3027"/>
      <c r="M3027"/>
      <c r="O3027"/>
      <c r="P3027"/>
      <c r="Q3027"/>
      <c r="R3027"/>
      <c r="S3027"/>
      <c r="T3027"/>
    </row>
    <row r="3028" spans="8:20" ht="14.5" x14ac:dyDescent="0.35">
      <c r="H3028"/>
      <c r="I3028"/>
      <c r="J3028"/>
      <c r="K3028"/>
      <c r="L3028"/>
      <c r="M3028"/>
      <c r="O3028"/>
      <c r="P3028"/>
      <c r="Q3028"/>
      <c r="R3028"/>
      <c r="S3028"/>
      <c r="T3028"/>
    </row>
    <row r="3029" spans="8:20" ht="14.5" x14ac:dyDescent="0.35">
      <c r="H3029"/>
      <c r="I3029"/>
      <c r="J3029"/>
      <c r="K3029"/>
      <c r="L3029"/>
      <c r="M3029"/>
      <c r="O3029"/>
      <c r="P3029"/>
      <c r="Q3029"/>
      <c r="R3029"/>
      <c r="S3029"/>
      <c r="T3029"/>
    </row>
    <row r="3030" spans="8:20" ht="14.5" x14ac:dyDescent="0.35">
      <c r="H3030"/>
      <c r="I3030"/>
      <c r="J3030"/>
      <c r="K3030"/>
      <c r="L3030"/>
      <c r="M3030"/>
      <c r="O3030"/>
      <c r="P3030"/>
      <c r="Q3030"/>
      <c r="R3030"/>
      <c r="S3030"/>
      <c r="T3030"/>
    </row>
    <row r="3031" spans="8:20" ht="14.5" x14ac:dyDescent="0.35">
      <c r="H3031"/>
      <c r="I3031"/>
      <c r="J3031"/>
      <c r="K3031"/>
      <c r="L3031"/>
      <c r="M3031"/>
      <c r="O3031"/>
      <c r="P3031"/>
      <c r="Q3031"/>
      <c r="R3031"/>
      <c r="S3031"/>
      <c r="T3031"/>
    </row>
    <row r="3032" spans="8:20" ht="14.5" x14ac:dyDescent="0.35">
      <c r="H3032"/>
      <c r="I3032"/>
      <c r="J3032"/>
      <c r="K3032"/>
      <c r="L3032"/>
      <c r="M3032"/>
      <c r="O3032"/>
      <c r="P3032"/>
      <c r="Q3032"/>
      <c r="R3032"/>
      <c r="S3032"/>
      <c r="T3032"/>
    </row>
    <row r="3033" spans="8:20" ht="14.5" x14ac:dyDescent="0.35">
      <c r="H3033"/>
      <c r="I3033"/>
      <c r="J3033"/>
      <c r="K3033"/>
      <c r="L3033"/>
      <c r="M3033"/>
      <c r="O3033"/>
      <c r="P3033"/>
      <c r="Q3033"/>
      <c r="R3033"/>
      <c r="S3033"/>
      <c r="T3033"/>
    </row>
    <row r="3034" spans="8:20" ht="14.5" x14ac:dyDescent="0.35">
      <c r="H3034"/>
      <c r="I3034"/>
      <c r="J3034"/>
      <c r="K3034"/>
      <c r="L3034"/>
      <c r="M3034"/>
      <c r="O3034"/>
      <c r="P3034"/>
      <c r="Q3034"/>
      <c r="R3034"/>
      <c r="S3034"/>
      <c r="T3034"/>
    </row>
    <row r="3035" spans="8:20" ht="14.5" x14ac:dyDescent="0.35">
      <c r="H3035"/>
      <c r="I3035"/>
      <c r="J3035"/>
      <c r="K3035"/>
      <c r="L3035"/>
      <c r="M3035"/>
      <c r="O3035"/>
      <c r="P3035"/>
      <c r="Q3035"/>
      <c r="R3035"/>
      <c r="S3035"/>
      <c r="T3035"/>
    </row>
    <row r="3036" spans="8:20" ht="14.5" x14ac:dyDescent="0.35">
      <c r="H3036"/>
      <c r="I3036"/>
      <c r="J3036"/>
      <c r="K3036"/>
      <c r="L3036"/>
      <c r="M3036"/>
      <c r="O3036"/>
      <c r="P3036"/>
      <c r="Q3036"/>
      <c r="R3036"/>
      <c r="S3036"/>
      <c r="T3036"/>
    </row>
    <row r="3037" spans="8:20" ht="14.5" x14ac:dyDescent="0.35">
      <c r="H3037"/>
      <c r="I3037"/>
      <c r="J3037"/>
      <c r="K3037"/>
      <c r="L3037"/>
      <c r="M3037"/>
      <c r="O3037"/>
      <c r="P3037"/>
      <c r="Q3037"/>
      <c r="R3037"/>
      <c r="S3037"/>
      <c r="T3037"/>
    </row>
    <row r="3038" spans="8:20" ht="14.5" x14ac:dyDescent="0.35">
      <c r="H3038"/>
      <c r="I3038"/>
      <c r="J3038"/>
      <c r="K3038"/>
      <c r="L3038"/>
      <c r="M3038"/>
      <c r="O3038"/>
      <c r="P3038"/>
      <c r="Q3038"/>
      <c r="R3038"/>
      <c r="S3038"/>
      <c r="T3038"/>
    </row>
    <row r="3039" spans="8:20" ht="14.5" x14ac:dyDescent="0.35">
      <c r="H3039"/>
      <c r="I3039"/>
      <c r="J3039"/>
      <c r="K3039"/>
      <c r="L3039"/>
      <c r="M3039"/>
      <c r="O3039"/>
      <c r="P3039"/>
      <c r="Q3039"/>
      <c r="R3039"/>
      <c r="S3039"/>
      <c r="T3039"/>
    </row>
    <row r="3040" spans="8:20" ht="14.5" x14ac:dyDescent="0.35">
      <c r="H3040"/>
      <c r="I3040"/>
      <c r="J3040"/>
      <c r="K3040"/>
      <c r="L3040"/>
      <c r="M3040"/>
      <c r="O3040"/>
      <c r="P3040"/>
      <c r="Q3040"/>
      <c r="R3040"/>
      <c r="S3040"/>
      <c r="T3040"/>
    </row>
    <row r="3041" spans="8:20" ht="14.5" x14ac:dyDescent="0.35">
      <c r="H3041"/>
      <c r="I3041"/>
      <c r="J3041"/>
      <c r="K3041"/>
      <c r="L3041"/>
      <c r="M3041"/>
      <c r="O3041"/>
      <c r="P3041"/>
      <c r="Q3041"/>
      <c r="R3041"/>
      <c r="S3041"/>
      <c r="T3041"/>
    </row>
    <row r="3042" spans="8:20" ht="14.5" x14ac:dyDescent="0.35">
      <c r="H3042"/>
      <c r="I3042"/>
      <c r="J3042"/>
      <c r="K3042"/>
      <c r="L3042"/>
      <c r="M3042"/>
      <c r="O3042"/>
      <c r="P3042"/>
      <c r="Q3042"/>
      <c r="R3042"/>
      <c r="S3042"/>
      <c r="T3042"/>
    </row>
    <row r="3043" spans="8:20" ht="14.5" x14ac:dyDescent="0.35">
      <c r="H3043"/>
      <c r="I3043"/>
      <c r="J3043"/>
      <c r="K3043"/>
      <c r="L3043"/>
      <c r="M3043"/>
      <c r="O3043"/>
      <c r="P3043"/>
      <c r="Q3043"/>
      <c r="R3043"/>
      <c r="S3043"/>
      <c r="T3043"/>
    </row>
    <row r="3044" spans="8:20" ht="14.5" x14ac:dyDescent="0.35">
      <c r="H3044"/>
      <c r="I3044"/>
      <c r="J3044"/>
      <c r="K3044"/>
      <c r="L3044"/>
      <c r="M3044"/>
      <c r="O3044"/>
      <c r="P3044"/>
      <c r="Q3044"/>
      <c r="R3044"/>
      <c r="S3044"/>
      <c r="T3044"/>
    </row>
    <row r="3045" spans="8:20" ht="14.5" x14ac:dyDescent="0.35">
      <c r="H3045"/>
      <c r="I3045"/>
      <c r="J3045"/>
      <c r="K3045"/>
      <c r="L3045"/>
      <c r="M3045"/>
      <c r="O3045"/>
      <c r="P3045"/>
      <c r="Q3045"/>
      <c r="R3045"/>
      <c r="S3045"/>
      <c r="T3045"/>
    </row>
    <row r="3046" spans="8:20" ht="14.5" x14ac:dyDescent="0.35">
      <c r="H3046"/>
      <c r="I3046"/>
      <c r="J3046"/>
      <c r="K3046"/>
      <c r="L3046"/>
      <c r="M3046"/>
      <c r="O3046"/>
      <c r="P3046"/>
      <c r="Q3046"/>
      <c r="R3046"/>
      <c r="S3046"/>
      <c r="T3046"/>
    </row>
    <row r="3047" spans="8:20" ht="14.5" x14ac:dyDescent="0.35">
      <c r="H3047"/>
      <c r="I3047"/>
      <c r="J3047"/>
      <c r="K3047"/>
      <c r="L3047"/>
      <c r="M3047"/>
      <c r="O3047"/>
      <c r="P3047"/>
      <c r="Q3047"/>
      <c r="R3047"/>
      <c r="S3047"/>
      <c r="T3047"/>
    </row>
    <row r="3048" spans="8:20" ht="14.5" x14ac:dyDescent="0.35">
      <c r="H3048"/>
      <c r="I3048"/>
      <c r="J3048"/>
      <c r="K3048"/>
      <c r="L3048"/>
      <c r="M3048"/>
      <c r="O3048"/>
      <c r="P3048"/>
      <c r="Q3048"/>
      <c r="R3048"/>
      <c r="S3048"/>
      <c r="T3048"/>
    </row>
    <row r="3049" spans="8:20" ht="14.5" x14ac:dyDescent="0.35">
      <c r="H3049"/>
      <c r="I3049"/>
      <c r="J3049"/>
      <c r="K3049"/>
      <c r="L3049"/>
      <c r="M3049"/>
      <c r="O3049"/>
      <c r="P3049"/>
      <c r="Q3049"/>
      <c r="R3049"/>
      <c r="S3049"/>
      <c r="T3049"/>
    </row>
    <row r="3050" spans="8:20" ht="14.5" x14ac:dyDescent="0.35">
      <c r="H3050"/>
      <c r="I3050"/>
      <c r="J3050"/>
      <c r="K3050"/>
      <c r="L3050"/>
      <c r="M3050"/>
      <c r="O3050"/>
      <c r="P3050"/>
      <c r="Q3050"/>
      <c r="R3050"/>
      <c r="S3050"/>
      <c r="T3050"/>
    </row>
    <row r="3051" spans="8:20" ht="14.5" x14ac:dyDescent="0.35">
      <c r="H3051"/>
      <c r="I3051"/>
      <c r="J3051"/>
      <c r="K3051"/>
      <c r="L3051"/>
      <c r="M3051"/>
      <c r="O3051"/>
      <c r="P3051"/>
      <c r="Q3051"/>
      <c r="R3051"/>
      <c r="S3051"/>
      <c r="T3051"/>
    </row>
    <row r="3052" spans="8:20" ht="14.5" x14ac:dyDescent="0.35">
      <c r="H3052"/>
      <c r="I3052"/>
      <c r="J3052"/>
      <c r="K3052"/>
      <c r="L3052"/>
      <c r="M3052"/>
      <c r="O3052"/>
      <c r="P3052"/>
      <c r="Q3052"/>
      <c r="R3052"/>
      <c r="S3052"/>
      <c r="T3052"/>
    </row>
    <row r="3053" spans="8:20" ht="14.5" x14ac:dyDescent="0.35">
      <c r="H3053"/>
      <c r="I3053"/>
      <c r="J3053"/>
      <c r="K3053"/>
      <c r="L3053"/>
      <c r="M3053"/>
      <c r="O3053"/>
      <c r="P3053"/>
      <c r="Q3053"/>
      <c r="R3053"/>
      <c r="S3053"/>
      <c r="T3053"/>
    </row>
    <row r="3054" spans="8:20" ht="14.5" x14ac:dyDescent="0.35">
      <c r="H3054"/>
      <c r="I3054"/>
      <c r="J3054"/>
      <c r="K3054"/>
      <c r="L3054"/>
      <c r="M3054"/>
      <c r="O3054"/>
      <c r="P3054"/>
      <c r="Q3054"/>
      <c r="R3054"/>
      <c r="S3054"/>
      <c r="T3054"/>
    </row>
    <row r="3055" spans="8:20" ht="14.5" x14ac:dyDescent="0.35">
      <c r="H3055"/>
      <c r="I3055"/>
      <c r="J3055"/>
      <c r="K3055"/>
      <c r="L3055"/>
      <c r="M3055"/>
      <c r="O3055"/>
      <c r="P3055"/>
      <c r="Q3055"/>
      <c r="R3055"/>
      <c r="S3055"/>
      <c r="T3055"/>
    </row>
    <row r="3056" spans="8:20" ht="14.5" x14ac:dyDescent="0.35">
      <c r="H3056"/>
      <c r="I3056"/>
      <c r="J3056"/>
      <c r="K3056"/>
      <c r="L3056"/>
      <c r="M3056"/>
      <c r="O3056"/>
      <c r="P3056"/>
      <c r="Q3056"/>
      <c r="R3056"/>
      <c r="S3056"/>
      <c r="T3056"/>
    </row>
    <row r="3057" spans="8:20" ht="14.5" x14ac:dyDescent="0.35">
      <c r="H3057"/>
      <c r="I3057"/>
      <c r="J3057"/>
      <c r="K3057"/>
      <c r="L3057"/>
      <c r="M3057"/>
      <c r="O3057"/>
      <c r="P3057"/>
      <c r="Q3057"/>
      <c r="R3057"/>
      <c r="S3057"/>
      <c r="T3057"/>
    </row>
    <row r="3058" spans="8:20" ht="14.5" x14ac:dyDescent="0.35">
      <c r="H3058"/>
      <c r="I3058"/>
      <c r="J3058"/>
      <c r="K3058"/>
      <c r="L3058"/>
      <c r="M3058"/>
      <c r="O3058"/>
      <c r="P3058"/>
      <c r="Q3058"/>
      <c r="R3058"/>
      <c r="S3058"/>
      <c r="T3058"/>
    </row>
    <row r="3059" spans="8:20" ht="14.5" x14ac:dyDescent="0.35">
      <c r="H3059"/>
      <c r="I3059"/>
      <c r="J3059"/>
      <c r="K3059"/>
      <c r="L3059"/>
      <c r="M3059"/>
      <c r="O3059"/>
      <c r="P3059"/>
      <c r="Q3059"/>
      <c r="R3059"/>
      <c r="S3059"/>
      <c r="T3059"/>
    </row>
    <row r="3060" spans="8:20" ht="14.5" x14ac:dyDescent="0.35">
      <c r="H3060"/>
      <c r="I3060"/>
      <c r="J3060"/>
      <c r="K3060"/>
      <c r="L3060"/>
      <c r="M3060"/>
      <c r="O3060"/>
      <c r="P3060"/>
      <c r="Q3060"/>
      <c r="R3060"/>
      <c r="S3060"/>
      <c r="T3060"/>
    </row>
    <row r="3061" spans="8:20" ht="14.5" x14ac:dyDescent="0.35">
      <c r="H3061"/>
      <c r="I3061"/>
      <c r="J3061"/>
      <c r="K3061"/>
      <c r="L3061"/>
      <c r="M3061"/>
      <c r="O3061"/>
      <c r="P3061"/>
      <c r="Q3061"/>
      <c r="R3061"/>
      <c r="S3061"/>
      <c r="T3061"/>
    </row>
    <row r="3062" spans="8:20" ht="14.5" x14ac:dyDescent="0.35">
      <c r="H3062"/>
      <c r="I3062"/>
      <c r="J3062"/>
      <c r="K3062"/>
      <c r="L3062"/>
      <c r="M3062"/>
      <c r="O3062"/>
      <c r="P3062"/>
      <c r="Q3062"/>
      <c r="R3062"/>
      <c r="S3062"/>
      <c r="T3062"/>
    </row>
    <row r="3063" spans="8:20" ht="14.5" x14ac:dyDescent="0.35">
      <c r="H3063"/>
      <c r="I3063"/>
      <c r="J3063"/>
      <c r="K3063"/>
      <c r="L3063"/>
      <c r="M3063"/>
      <c r="O3063"/>
      <c r="P3063"/>
      <c r="Q3063"/>
      <c r="R3063"/>
      <c r="S3063"/>
      <c r="T3063"/>
    </row>
    <row r="3064" spans="8:20" ht="14.5" x14ac:dyDescent="0.35">
      <c r="H3064"/>
      <c r="I3064"/>
      <c r="J3064"/>
      <c r="K3064"/>
      <c r="L3064"/>
      <c r="M3064"/>
      <c r="O3064"/>
      <c r="P3064"/>
      <c r="Q3064"/>
      <c r="R3064"/>
      <c r="S3064"/>
      <c r="T3064"/>
    </row>
    <row r="3065" spans="8:20" ht="14.5" x14ac:dyDescent="0.35">
      <c r="H3065"/>
      <c r="I3065"/>
      <c r="J3065"/>
      <c r="K3065"/>
      <c r="L3065"/>
      <c r="M3065"/>
      <c r="O3065"/>
      <c r="P3065"/>
      <c r="Q3065"/>
      <c r="R3065"/>
      <c r="S3065"/>
      <c r="T3065"/>
    </row>
    <row r="3066" spans="8:20" ht="14.5" x14ac:dyDescent="0.35">
      <c r="H3066"/>
      <c r="I3066"/>
      <c r="J3066"/>
      <c r="K3066"/>
      <c r="L3066"/>
      <c r="M3066"/>
      <c r="O3066"/>
      <c r="P3066"/>
      <c r="Q3066"/>
      <c r="R3066"/>
      <c r="S3066"/>
      <c r="T3066"/>
    </row>
    <row r="3067" spans="8:20" ht="14.5" x14ac:dyDescent="0.35">
      <c r="H3067"/>
      <c r="I3067"/>
      <c r="J3067"/>
      <c r="K3067"/>
      <c r="L3067"/>
      <c r="M3067"/>
      <c r="O3067"/>
      <c r="P3067"/>
      <c r="Q3067"/>
      <c r="R3067"/>
      <c r="S3067"/>
      <c r="T3067"/>
    </row>
    <row r="3068" spans="8:20" ht="14.5" x14ac:dyDescent="0.35">
      <c r="H3068"/>
      <c r="I3068"/>
      <c r="J3068"/>
      <c r="K3068"/>
      <c r="L3068"/>
      <c r="M3068"/>
      <c r="O3068"/>
      <c r="P3068"/>
      <c r="Q3068"/>
      <c r="R3068"/>
      <c r="S3068"/>
      <c r="T3068"/>
    </row>
    <row r="3069" spans="8:20" ht="14.5" x14ac:dyDescent="0.35">
      <c r="H3069"/>
      <c r="I3069"/>
      <c r="J3069"/>
      <c r="K3069"/>
      <c r="L3069"/>
      <c r="M3069"/>
      <c r="O3069"/>
      <c r="P3069"/>
      <c r="Q3069"/>
      <c r="R3069"/>
      <c r="S3069"/>
      <c r="T3069"/>
    </row>
    <row r="3070" spans="8:20" ht="14.5" x14ac:dyDescent="0.35">
      <c r="H3070"/>
      <c r="I3070"/>
      <c r="J3070"/>
      <c r="K3070"/>
      <c r="L3070"/>
      <c r="M3070"/>
      <c r="O3070"/>
      <c r="P3070"/>
      <c r="Q3070"/>
      <c r="R3070"/>
      <c r="S3070"/>
      <c r="T3070"/>
    </row>
    <row r="3071" spans="8:20" ht="14.5" x14ac:dyDescent="0.35">
      <c r="H3071"/>
      <c r="I3071"/>
      <c r="J3071"/>
      <c r="K3071"/>
      <c r="L3071"/>
      <c r="M3071"/>
      <c r="O3071"/>
      <c r="P3071"/>
      <c r="Q3071"/>
      <c r="R3071"/>
      <c r="S3071"/>
      <c r="T3071"/>
    </row>
    <row r="3072" spans="8:20" ht="14.5" x14ac:dyDescent="0.35">
      <c r="H3072"/>
      <c r="I3072"/>
      <c r="J3072"/>
      <c r="K3072"/>
      <c r="L3072"/>
      <c r="M3072"/>
      <c r="O3072"/>
      <c r="P3072"/>
      <c r="Q3072"/>
      <c r="R3072"/>
      <c r="S3072"/>
      <c r="T3072"/>
    </row>
    <row r="3073" spans="8:20" ht="14.5" x14ac:dyDescent="0.35">
      <c r="H3073"/>
      <c r="I3073"/>
      <c r="J3073"/>
      <c r="K3073"/>
      <c r="L3073"/>
      <c r="M3073"/>
      <c r="O3073"/>
      <c r="P3073"/>
      <c r="Q3073"/>
      <c r="R3073"/>
      <c r="S3073"/>
      <c r="T3073"/>
    </row>
    <row r="3074" spans="8:20" ht="14.5" x14ac:dyDescent="0.35">
      <c r="H3074"/>
      <c r="I3074"/>
      <c r="J3074"/>
      <c r="K3074"/>
      <c r="L3074"/>
      <c r="M3074"/>
      <c r="O3074"/>
      <c r="P3074"/>
      <c r="Q3074"/>
      <c r="R3074"/>
      <c r="S3074"/>
      <c r="T3074"/>
    </row>
    <row r="3075" spans="8:20" ht="14.5" x14ac:dyDescent="0.35">
      <c r="H3075"/>
      <c r="I3075"/>
      <c r="J3075"/>
      <c r="K3075"/>
      <c r="L3075"/>
      <c r="M3075"/>
      <c r="O3075"/>
      <c r="P3075"/>
      <c r="Q3075"/>
      <c r="R3075"/>
      <c r="S3075"/>
      <c r="T3075"/>
    </row>
    <row r="3076" spans="8:20" ht="14.5" x14ac:dyDescent="0.35">
      <c r="H3076"/>
      <c r="I3076"/>
      <c r="J3076"/>
      <c r="K3076"/>
      <c r="L3076"/>
      <c r="M3076"/>
      <c r="O3076"/>
      <c r="P3076"/>
      <c r="Q3076"/>
      <c r="R3076"/>
      <c r="S3076"/>
      <c r="T3076"/>
    </row>
    <row r="3077" spans="8:20" ht="14.5" x14ac:dyDescent="0.35">
      <c r="H3077"/>
      <c r="I3077"/>
      <c r="J3077"/>
      <c r="K3077"/>
      <c r="L3077"/>
      <c r="M3077"/>
      <c r="O3077"/>
      <c r="P3077"/>
      <c r="Q3077"/>
      <c r="R3077"/>
      <c r="S3077"/>
      <c r="T3077"/>
    </row>
    <row r="3078" spans="8:20" ht="14.5" x14ac:dyDescent="0.35">
      <c r="H3078"/>
      <c r="I3078"/>
      <c r="J3078"/>
      <c r="K3078"/>
      <c r="L3078"/>
      <c r="M3078"/>
      <c r="O3078"/>
      <c r="P3078"/>
      <c r="Q3078"/>
      <c r="R3078"/>
      <c r="S3078"/>
      <c r="T3078"/>
    </row>
    <row r="3079" spans="8:20" ht="14.5" x14ac:dyDescent="0.35">
      <c r="H3079"/>
      <c r="I3079"/>
      <c r="J3079"/>
      <c r="K3079"/>
      <c r="L3079"/>
      <c r="M3079"/>
      <c r="O3079"/>
      <c r="P3079"/>
      <c r="Q3079"/>
      <c r="R3079"/>
      <c r="S3079"/>
      <c r="T3079"/>
    </row>
    <row r="3080" spans="8:20" ht="14.5" x14ac:dyDescent="0.35">
      <c r="H3080"/>
      <c r="I3080"/>
      <c r="J3080"/>
      <c r="K3080"/>
      <c r="L3080"/>
      <c r="M3080"/>
      <c r="O3080"/>
      <c r="P3080"/>
      <c r="Q3080"/>
      <c r="R3080"/>
      <c r="S3080"/>
      <c r="T3080"/>
    </row>
    <row r="3081" spans="8:20" ht="14.5" x14ac:dyDescent="0.35">
      <c r="H3081"/>
      <c r="I3081"/>
      <c r="J3081"/>
      <c r="K3081"/>
      <c r="L3081"/>
      <c r="M3081"/>
      <c r="O3081"/>
      <c r="P3081"/>
      <c r="Q3081"/>
      <c r="R3081"/>
      <c r="S3081"/>
      <c r="T3081"/>
    </row>
    <row r="3082" spans="8:20" ht="14.5" x14ac:dyDescent="0.35">
      <c r="H3082"/>
      <c r="I3082"/>
      <c r="J3082"/>
      <c r="K3082"/>
      <c r="L3082"/>
      <c r="M3082"/>
      <c r="O3082"/>
      <c r="P3082"/>
      <c r="Q3082"/>
      <c r="R3082"/>
      <c r="S3082"/>
      <c r="T3082"/>
    </row>
    <row r="3083" spans="8:20" ht="14.5" x14ac:dyDescent="0.35">
      <c r="H3083"/>
      <c r="I3083"/>
      <c r="J3083"/>
      <c r="K3083"/>
      <c r="L3083"/>
      <c r="M3083"/>
      <c r="O3083"/>
      <c r="P3083"/>
      <c r="Q3083"/>
      <c r="R3083"/>
      <c r="S3083"/>
      <c r="T3083"/>
    </row>
    <row r="3084" spans="8:20" ht="14.5" x14ac:dyDescent="0.35">
      <c r="H3084"/>
      <c r="I3084"/>
      <c r="J3084"/>
      <c r="K3084"/>
      <c r="L3084"/>
      <c r="M3084"/>
      <c r="O3084"/>
      <c r="P3084"/>
      <c r="Q3084"/>
      <c r="R3084"/>
      <c r="S3084"/>
      <c r="T3084"/>
    </row>
    <row r="3085" spans="8:20" ht="14.5" x14ac:dyDescent="0.35">
      <c r="H3085"/>
      <c r="I3085"/>
      <c r="J3085"/>
      <c r="K3085"/>
      <c r="L3085"/>
      <c r="M3085"/>
      <c r="O3085"/>
      <c r="P3085"/>
      <c r="Q3085"/>
      <c r="R3085"/>
      <c r="S3085"/>
      <c r="T3085"/>
    </row>
    <row r="3086" spans="8:20" ht="14.5" x14ac:dyDescent="0.35">
      <c r="H3086"/>
      <c r="I3086"/>
      <c r="J3086"/>
      <c r="K3086"/>
      <c r="L3086"/>
      <c r="M3086"/>
      <c r="O3086"/>
      <c r="P3086"/>
      <c r="Q3086"/>
      <c r="R3086"/>
      <c r="S3086"/>
      <c r="T3086"/>
    </row>
    <row r="3087" spans="8:20" ht="14.5" x14ac:dyDescent="0.35">
      <c r="H3087"/>
      <c r="I3087"/>
      <c r="J3087"/>
      <c r="K3087"/>
      <c r="L3087"/>
      <c r="M3087"/>
      <c r="O3087"/>
      <c r="P3087"/>
      <c r="Q3087"/>
      <c r="R3087"/>
      <c r="S3087"/>
      <c r="T3087"/>
    </row>
    <row r="3088" spans="8:20" ht="14.5" x14ac:dyDescent="0.35">
      <c r="H3088"/>
      <c r="I3088"/>
      <c r="J3088"/>
      <c r="K3088"/>
      <c r="L3088"/>
      <c r="M3088"/>
      <c r="O3088"/>
      <c r="P3088"/>
      <c r="Q3088"/>
      <c r="R3088"/>
      <c r="S3088"/>
      <c r="T3088"/>
    </row>
    <row r="3089" spans="8:20" ht="14.5" x14ac:dyDescent="0.35">
      <c r="H3089"/>
      <c r="I3089"/>
      <c r="J3089"/>
      <c r="K3089"/>
      <c r="L3089"/>
      <c r="M3089"/>
      <c r="O3089"/>
      <c r="P3089"/>
      <c r="Q3089"/>
      <c r="R3089"/>
      <c r="S3089"/>
      <c r="T3089"/>
    </row>
    <row r="3090" spans="8:20" ht="14.5" x14ac:dyDescent="0.35">
      <c r="H3090"/>
      <c r="I3090"/>
      <c r="J3090"/>
      <c r="K3090"/>
      <c r="L3090"/>
      <c r="M3090"/>
      <c r="O3090"/>
      <c r="P3090"/>
      <c r="Q3090"/>
      <c r="R3090"/>
      <c r="S3090"/>
      <c r="T3090"/>
    </row>
    <row r="3091" spans="8:20" ht="14.5" x14ac:dyDescent="0.35">
      <c r="H3091"/>
      <c r="I3091"/>
      <c r="J3091"/>
      <c r="K3091"/>
      <c r="L3091"/>
      <c r="M3091"/>
      <c r="O3091"/>
      <c r="P3091"/>
      <c r="Q3091"/>
      <c r="R3091"/>
      <c r="S3091"/>
      <c r="T3091"/>
    </row>
    <row r="3092" spans="8:20" ht="14.5" x14ac:dyDescent="0.35">
      <c r="H3092"/>
      <c r="I3092"/>
      <c r="J3092"/>
      <c r="K3092"/>
      <c r="L3092"/>
      <c r="M3092"/>
      <c r="O3092"/>
      <c r="P3092"/>
      <c r="Q3092"/>
      <c r="R3092"/>
      <c r="S3092"/>
      <c r="T3092"/>
    </row>
    <row r="3093" spans="8:20" ht="14.5" x14ac:dyDescent="0.35">
      <c r="H3093"/>
      <c r="I3093"/>
      <c r="J3093"/>
      <c r="K3093"/>
      <c r="L3093"/>
      <c r="M3093"/>
      <c r="O3093"/>
      <c r="P3093"/>
      <c r="Q3093"/>
      <c r="R3093"/>
      <c r="S3093"/>
      <c r="T3093"/>
    </row>
    <row r="3094" spans="8:20" ht="14.5" x14ac:dyDescent="0.35">
      <c r="H3094"/>
      <c r="I3094"/>
      <c r="J3094"/>
      <c r="K3094"/>
      <c r="L3094"/>
      <c r="M3094"/>
      <c r="O3094"/>
      <c r="P3094"/>
      <c r="Q3094"/>
      <c r="R3094"/>
      <c r="S3094"/>
      <c r="T3094"/>
    </row>
    <row r="3095" spans="8:20" ht="14.5" x14ac:dyDescent="0.35">
      <c r="H3095"/>
      <c r="I3095"/>
      <c r="J3095"/>
      <c r="K3095"/>
      <c r="L3095"/>
      <c r="M3095"/>
      <c r="O3095"/>
      <c r="P3095"/>
      <c r="Q3095"/>
      <c r="R3095"/>
      <c r="S3095"/>
      <c r="T3095"/>
    </row>
    <row r="3096" spans="8:20" ht="14.5" x14ac:dyDescent="0.35">
      <c r="H3096"/>
      <c r="I3096"/>
      <c r="J3096"/>
      <c r="K3096"/>
      <c r="L3096"/>
      <c r="M3096"/>
      <c r="O3096"/>
      <c r="P3096"/>
      <c r="Q3096"/>
      <c r="R3096"/>
      <c r="S3096"/>
      <c r="T3096"/>
    </row>
    <row r="3097" spans="8:20" ht="14.5" x14ac:dyDescent="0.35">
      <c r="H3097"/>
      <c r="I3097"/>
      <c r="J3097"/>
      <c r="K3097"/>
      <c r="L3097"/>
      <c r="M3097"/>
      <c r="O3097"/>
      <c r="P3097"/>
      <c r="Q3097"/>
      <c r="R3097"/>
      <c r="S3097"/>
      <c r="T3097"/>
    </row>
    <row r="3098" spans="8:20" ht="14.5" x14ac:dyDescent="0.35">
      <c r="H3098"/>
      <c r="I3098"/>
      <c r="J3098"/>
      <c r="K3098"/>
      <c r="L3098"/>
      <c r="M3098"/>
      <c r="O3098"/>
      <c r="P3098"/>
      <c r="Q3098"/>
      <c r="R3098"/>
      <c r="S3098"/>
      <c r="T3098"/>
    </row>
    <row r="3099" spans="8:20" ht="14.5" x14ac:dyDescent="0.35">
      <c r="H3099"/>
      <c r="I3099"/>
      <c r="J3099"/>
      <c r="K3099"/>
      <c r="L3099"/>
      <c r="M3099"/>
      <c r="O3099"/>
      <c r="P3099"/>
      <c r="Q3099"/>
      <c r="R3099"/>
      <c r="S3099"/>
      <c r="T3099"/>
    </row>
    <row r="3100" spans="8:20" ht="14.5" x14ac:dyDescent="0.35">
      <c r="H3100"/>
      <c r="I3100"/>
      <c r="J3100"/>
      <c r="K3100"/>
      <c r="L3100"/>
      <c r="M3100"/>
      <c r="O3100"/>
      <c r="P3100"/>
      <c r="Q3100"/>
      <c r="R3100"/>
      <c r="S3100"/>
      <c r="T3100"/>
    </row>
    <row r="3101" spans="8:20" ht="14.5" x14ac:dyDescent="0.35">
      <c r="H3101"/>
      <c r="I3101"/>
      <c r="J3101"/>
      <c r="K3101"/>
      <c r="L3101"/>
      <c r="M3101"/>
      <c r="O3101"/>
      <c r="P3101"/>
      <c r="Q3101"/>
      <c r="R3101"/>
      <c r="S3101"/>
      <c r="T3101"/>
    </row>
    <row r="3102" spans="8:20" ht="14.5" x14ac:dyDescent="0.35">
      <c r="H3102"/>
      <c r="I3102"/>
      <c r="J3102"/>
      <c r="K3102"/>
      <c r="L3102"/>
      <c r="M3102"/>
      <c r="O3102"/>
      <c r="P3102"/>
      <c r="Q3102"/>
      <c r="R3102"/>
      <c r="S3102"/>
      <c r="T3102"/>
    </row>
    <row r="3103" spans="8:20" ht="14.5" x14ac:dyDescent="0.35">
      <c r="H3103"/>
      <c r="I3103"/>
      <c r="J3103"/>
      <c r="K3103"/>
      <c r="L3103"/>
      <c r="M3103"/>
      <c r="O3103"/>
      <c r="P3103"/>
      <c r="Q3103"/>
      <c r="R3103"/>
      <c r="S3103"/>
      <c r="T3103"/>
    </row>
    <row r="3104" spans="8:20" ht="14.5" x14ac:dyDescent="0.35">
      <c r="H3104"/>
      <c r="I3104"/>
      <c r="J3104"/>
      <c r="K3104"/>
      <c r="L3104"/>
      <c r="M3104"/>
      <c r="O3104"/>
      <c r="P3104"/>
      <c r="Q3104"/>
      <c r="R3104"/>
      <c r="S3104"/>
      <c r="T3104"/>
    </row>
    <row r="3105" spans="8:20" ht="14.5" x14ac:dyDescent="0.35">
      <c r="H3105"/>
      <c r="I3105"/>
      <c r="J3105"/>
      <c r="K3105"/>
      <c r="L3105"/>
      <c r="M3105"/>
      <c r="O3105"/>
      <c r="P3105"/>
      <c r="Q3105"/>
      <c r="R3105"/>
      <c r="S3105"/>
      <c r="T3105"/>
    </row>
    <row r="3106" spans="8:20" ht="14.5" x14ac:dyDescent="0.35">
      <c r="H3106"/>
      <c r="I3106"/>
      <c r="J3106"/>
      <c r="K3106"/>
      <c r="L3106"/>
      <c r="M3106"/>
      <c r="O3106"/>
      <c r="P3106"/>
      <c r="Q3106"/>
      <c r="R3106"/>
      <c r="S3106"/>
      <c r="T3106"/>
    </row>
    <row r="3107" spans="8:20" ht="14.5" x14ac:dyDescent="0.35">
      <c r="H3107"/>
      <c r="I3107"/>
      <c r="J3107"/>
      <c r="K3107"/>
      <c r="L3107"/>
      <c r="M3107"/>
      <c r="O3107"/>
      <c r="P3107"/>
      <c r="Q3107"/>
      <c r="R3107"/>
      <c r="S3107"/>
      <c r="T3107"/>
    </row>
    <row r="3108" spans="8:20" ht="14.5" x14ac:dyDescent="0.35">
      <c r="H3108"/>
      <c r="I3108"/>
      <c r="J3108"/>
      <c r="K3108"/>
      <c r="L3108"/>
      <c r="M3108"/>
      <c r="O3108"/>
      <c r="P3108"/>
      <c r="Q3108"/>
      <c r="R3108"/>
      <c r="S3108"/>
      <c r="T3108"/>
    </row>
    <row r="3109" spans="8:20" ht="14.5" x14ac:dyDescent="0.35">
      <c r="H3109"/>
      <c r="I3109"/>
      <c r="J3109"/>
      <c r="K3109"/>
      <c r="L3109"/>
      <c r="M3109"/>
      <c r="O3109"/>
      <c r="P3109"/>
      <c r="Q3109"/>
      <c r="R3109"/>
      <c r="S3109"/>
      <c r="T3109"/>
    </row>
    <row r="3110" spans="8:20" ht="14.5" x14ac:dyDescent="0.35">
      <c r="H3110"/>
      <c r="I3110"/>
      <c r="J3110"/>
      <c r="K3110"/>
      <c r="L3110"/>
      <c r="M3110"/>
      <c r="O3110"/>
      <c r="P3110"/>
      <c r="Q3110"/>
      <c r="R3110"/>
      <c r="S3110"/>
      <c r="T3110"/>
    </row>
    <row r="3111" spans="8:20" ht="14.5" x14ac:dyDescent="0.35">
      <c r="H3111"/>
      <c r="I3111"/>
      <c r="J3111"/>
      <c r="K3111"/>
      <c r="L3111"/>
      <c r="M3111"/>
      <c r="O3111"/>
      <c r="P3111"/>
      <c r="Q3111"/>
      <c r="R3111"/>
      <c r="S3111"/>
      <c r="T3111"/>
    </row>
    <row r="3112" spans="8:20" ht="14.5" x14ac:dyDescent="0.35">
      <c r="H3112"/>
      <c r="I3112"/>
      <c r="J3112"/>
      <c r="K3112"/>
      <c r="L3112"/>
      <c r="M3112"/>
      <c r="O3112"/>
      <c r="P3112"/>
      <c r="Q3112"/>
      <c r="R3112"/>
      <c r="S3112"/>
      <c r="T3112"/>
    </row>
    <row r="3113" spans="8:20" ht="14.5" x14ac:dyDescent="0.35">
      <c r="H3113"/>
      <c r="I3113"/>
      <c r="J3113"/>
      <c r="K3113"/>
      <c r="L3113"/>
      <c r="M3113"/>
      <c r="O3113"/>
      <c r="P3113"/>
      <c r="Q3113"/>
      <c r="R3113"/>
      <c r="S3113"/>
      <c r="T3113"/>
    </row>
    <row r="3114" spans="8:20" ht="14.5" x14ac:dyDescent="0.35">
      <c r="H3114"/>
      <c r="I3114"/>
      <c r="J3114"/>
      <c r="K3114"/>
      <c r="L3114"/>
      <c r="M3114"/>
      <c r="O3114"/>
      <c r="P3114"/>
      <c r="Q3114"/>
      <c r="R3114"/>
      <c r="S3114"/>
      <c r="T3114"/>
    </row>
    <row r="3115" spans="8:20" ht="14.5" x14ac:dyDescent="0.35">
      <c r="H3115"/>
      <c r="I3115"/>
      <c r="J3115"/>
      <c r="K3115"/>
      <c r="L3115"/>
      <c r="M3115"/>
      <c r="O3115"/>
      <c r="P3115"/>
      <c r="Q3115"/>
      <c r="R3115"/>
      <c r="S3115"/>
      <c r="T3115"/>
    </row>
    <row r="3116" spans="8:20" ht="14.5" x14ac:dyDescent="0.35">
      <c r="H3116"/>
      <c r="I3116"/>
      <c r="J3116"/>
      <c r="K3116"/>
      <c r="L3116"/>
      <c r="M3116"/>
      <c r="O3116"/>
      <c r="P3116"/>
      <c r="Q3116"/>
      <c r="R3116"/>
      <c r="S3116"/>
      <c r="T3116"/>
    </row>
    <row r="3117" spans="8:20" ht="14.5" x14ac:dyDescent="0.35">
      <c r="H3117"/>
      <c r="I3117"/>
      <c r="J3117"/>
      <c r="K3117"/>
      <c r="L3117"/>
      <c r="M3117"/>
      <c r="O3117"/>
      <c r="P3117"/>
      <c r="Q3117"/>
      <c r="R3117"/>
      <c r="S3117"/>
      <c r="T3117"/>
    </row>
    <row r="3118" spans="8:20" ht="14.5" x14ac:dyDescent="0.35">
      <c r="H3118"/>
      <c r="I3118"/>
      <c r="J3118"/>
      <c r="K3118"/>
      <c r="L3118"/>
      <c r="M3118"/>
      <c r="O3118"/>
      <c r="P3118"/>
      <c r="Q3118"/>
      <c r="R3118"/>
      <c r="S3118"/>
      <c r="T3118"/>
    </row>
    <row r="3119" spans="8:20" ht="14.5" x14ac:dyDescent="0.35">
      <c r="H3119"/>
      <c r="I3119"/>
      <c r="J3119"/>
      <c r="K3119"/>
      <c r="L3119"/>
      <c r="M3119"/>
      <c r="O3119"/>
      <c r="P3119"/>
      <c r="Q3119"/>
      <c r="R3119"/>
      <c r="S3119"/>
      <c r="T3119"/>
    </row>
    <row r="3120" spans="8:20" ht="14.5" x14ac:dyDescent="0.35">
      <c r="H3120"/>
      <c r="I3120"/>
      <c r="J3120"/>
      <c r="K3120"/>
      <c r="L3120"/>
      <c r="M3120"/>
      <c r="O3120"/>
      <c r="P3120"/>
      <c r="Q3120"/>
      <c r="R3120"/>
      <c r="S3120"/>
      <c r="T3120"/>
    </row>
    <row r="3121" spans="8:20" ht="14.5" x14ac:dyDescent="0.35">
      <c r="H3121"/>
      <c r="I3121"/>
      <c r="J3121"/>
      <c r="K3121"/>
      <c r="L3121"/>
      <c r="M3121"/>
      <c r="O3121"/>
      <c r="P3121"/>
      <c r="Q3121"/>
      <c r="R3121"/>
      <c r="S3121"/>
      <c r="T3121"/>
    </row>
    <row r="3122" spans="8:20" ht="14.5" x14ac:dyDescent="0.35">
      <c r="H3122"/>
      <c r="I3122"/>
      <c r="J3122"/>
      <c r="K3122"/>
      <c r="L3122"/>
      <c r="M3122"/>
      <c r="O3122"/>
      <c r="P3122"/>
      <c r="Q3122"/>
      <c r="R3122"/>
      <c r="S3122"/>
      <c r="T3122"/>
    </row>
    <row r="3123" spans="8:20" ht="14.5" x14ac:dyDescent="0.35">
      <c r="H3123"/>
      <c r="I3123"/>
      <c r="J3123"/>
      <c r="K3123"/>
      <c r="L3123"/>
      <c r="M3123"/>
      <c r="O3123"/>
      <c r="P3123"/>
      <c r="Q3123"/>
      <c r="R3123"/>
      <c r="S3123"/>
      <c r="T3123"/>
    </row>
    <row r="3124" spans="8:20" ht="14.5" x14ac:dyDescent="0.35">
      <c r="H3124"/>
      <c r="I3124"/>
      <c r="J3124"/>
      <c r="K3124"/>
      <c r="L3124"/>
      <c r="M3124"/>
      <c r="O3124"/>
      <c r="P3124"/>
      <c r="Q3124"/>
      <c r="R3124"/>
      <c r="S3124"/>
      <c r="T3124"/>
    </row>
    <row r="3125" spans="8:20" ht="14.5" x14ac:dyDescent="0.35">
      <c r="H3125"/>
      <c r="I3125"/>
      <c r="J3125"/>
      <c r="K3125"/>
      <c r="L3125"/>
      <c r="M3125"/>
      <c r="O3125"/>
      <c r="P3125"/>
      <c r="Q3125"/>
      <c r="R3125"/>
      <c r="S3125"/>
      <c r="T3125"/>
    </row>
    <row r="3126" spans="8:20" ht="14.5" x14ac:dyDescent="0.35">
      <c r="H3126"/>
      <c r="I3126"/>
      <c r="J3126"/>
      <c r="K3126"/>
      <c r="L3126"/>
      <c r="M3126"/>
      <c r="O3126"/>
      <c r="P3126"/>
      <c r="Q3126"/>
      <c r="R3126"/>
      <c r="S3126"/>
      <c r="T3126"/>
    </row>
    <row r="3127" spans="8:20" ht="14.5" x14ac:dyDescent="0.35">
      <c r="H3127"/>
      <c r="I3127"/>
      <c r="J3127"/>
      <c r="K3127"/>
      <c r="L3127"/>
      <c r="M3127"/>
      <c r="O3127"/>
      <c r="P3127"/>
      <c r="Q3127"/>
      <c r="R3127"/>
      <c r="S3127"/>
      <c r="T3127"/>
    </row>
    <row r="3128" spans="8:20" ht="14.5" x14ac:dyDescent="0.35">
      <c r="H3128"/>
      <c r="I3128"/>
      <c r="J3128"/>
      <c r="K3128"/>
      <c r="L3128"/>
      <c r="M3128"/>
      <c r="O3128"/>
      <c r="P3128"/>
      <c r="Q3128"/>
      <c r="R3128"/>
      <c r="S3128"/>
      <c r="T3128"/>
    </row>
    <row r="3129" spans="8:20" ht="14.5" x14ac:dyDescent="0.35">
      <c r="H3129"/>
      <c r="I3129"/>
      <c r="J3129"/>
      <c r="K3129"/>
      <c r="L3129"/>
      <c r="M3129"/>
      <c r="O3129"/>
      <c r="P3129"/>
      <c r="Q3129"/>
      <c r="R3129"/>
      <c r="S3129"/>
      <c r="T3129"/>
    </row>
    <row r="3130" spans="8:20" ht="14.5" x14ac:dyDescent="0.35">
      <c r="H3130"/>
      <c r="I3130"/>
      <c r="J3130"/>
      <c r="K3130"/>
      <c r="L3130"/>
      <c r="M3130"/>
      <c r="O3130"/>
      <c r="P3130"/>
      <c r="Q3130"/>
      <c r="R3130"/>
      <c r="S3130"/>
      <c r="T3130"/>
    </row>
    <row r="3131" spans="8:20" ht="14.5" x14ac:dyDescent="0.35">
      <c r="H3131"/>
      <c r="I3131"/>
      <c r="J3131"/>
      <c r="K3131"/>
      <c r="L3131"/>
      <c r="M3131"/>
      <c r="O3131"/>
      <c r="P3131"/>
      <c r="Q3131"/>
      <c r="R3131"/>
      <c r="S3131"/>
      <c r="T3131"/>
    </row>
    <row r="3132" spans="8:20" ht="14.5" x14ac:dyDescent="0.35">
      <c r="H3132"/>
      <c r="I3132"/>
      <c r="J3132"/>
      <c r="K3132"/>
      <c r="L3132"/>
      <c r="M3132"/>
      <c r="O3132"/>
      <c r="P3132"/>
      <c r="Q3132"/>
      <c r="R3132"/>
      <c r="S3132"/>
      <c r="T3132"/>
    </row>
    <row r="3133" spans="8:20" ht="14.5" x14ac:dyDescent="0.35">
      <c r="H3133"/>
      <c r="I3133"/>
      <c r="J3133"/>
      <c r="K3133"/>
      <c r="L3133"/>
      <c r="M3133"/>
      <c r="O3133"/>
      <c r="P3133"/>
      <c r="Q3133"/>
      <c r="R3133"/>
      <c r="S3133"/>
      <c r="T3133"/>
    </row>
    <row r="3134" spans="8:20" ht="14.5" x14ac:dyDescent="0.35">
      <c r="H3134"/>
      <c r="I3134"/>
      <c r="J3134"/>
      <c r="K3134"/>
      <c r="L3134"/>
      <c r="M3134"/>
      <c r="O3134"/>
      <c r="P3134"/>
      <c r="Q3134"/>
      <c r="R3134"/>
      <c r="S3134"/>
      <c r="T3134"/>
    </row>
    <row r="3135" spans="8:20" ht="14.5" x14ac:dyDescent="0.35">
      <c r="H3135"/>
      <c r="I3135"/>
      <c r="J3135"/>
      <c r="K3135"/>
      <c r="L3135"/>
      <c r="M3135"/>
      <c r="O3135"/>
      <c r="P3135"/>
      <c r="Q3135"/>
      <c r="R3135"/>
      <c r="S3135"/>
      <c r="T3135"/>
    </row>
    <row r="3136" spans="8:20" ht="14.5" x14ac:dyDescent="0.35">
      <c r="H3136"/>
      <c r="I3136"/>
      <c r="J3136"/>
      <c r="K3136"/>
      <c r="L3136"/>
      <c r="M3136"/>
      <c r="O3136"/>
      <c r="P3136"/>
      <c r="Q3136"/>
      <c r="R3136"/>
      <c r="S3136"/>
      <c r="T3136"/>
    </row>
    <row r="3137" spans="8:20" ht="14.5" x14ac:dyDescent="0.35">
      <c r="H3137"/>
      <c r="I3137"/>
      <c r="J3137"/>
      <c r="K3137"/>
      <c r="L3137"/>
      <c r="M3137"/>
      <c r="O3137"/>
      <c r="P3137"/>
      <c r="Q3137"/>
      <c r="R3137"/>
      <c r="S3137"/>
      <c r="T3137"/>
    </row>
    <row r="3138" spans="8:20" ht="14.5" x14ac:dyDescent="0.35">
      <c r="H3138"/>
      <c r="I3138"/>
      <c r="J3138"/>
      <c r="K3138"/>
      <c r="L3138"/>
      <c r="M3138"/>
      <c r="O3138"/>
      <c r="P3138"/>
      <c r="Q3138"/>
      <c r="R3138"/>
      <c r="S3138"/>
      <c r="T3138"/>
    </row>
    <row r="3139" spans="8:20" ht="14.5" x14ac:dyDescent="0.35">
      <c r="H3139"/>
      <c r="I3139"/>
      <c r="J3139"/>
      <c r="K3139"/>
      <c r="L3139"/>
      <c r="M3139"/>
      <c r="O3139"/>
      <c r="P3139"/>
      <c r="Q3139"/>
      <c r="R3139"/>
      <c r="S3139"/>
      <c r="T3139"/>
    </row>
    <row r="3140" spans="8:20" ht="14.5" x14ac:dyDescent="0.35">
      <c r="H3140"/>
      <c r="I3140"/>
      <c r="J3140"/>
      <c r="K3140"/>
      <c r="L3140"/>
      <c r="M3140"/>
      <c r="O3140"/>
      <c r="P3140"/>
      <c r="Q3140"/>
      <c r="R3140"/>
      <c r="S3140"/>
      <c r="T3140"/>
    </row>
    <row r="3141" spans="8:20" ht="14.5" x14ac:dyDescent="0.35">
      <c r="H3141"/>
      <c r="I3141"/>
      <c r="J3141"/>
      <c r="K3141"/>
      <c r="L3141"/>
      <c r="M3141"/>
      <c r="O3141"/>
      <c r="P3141"/>
      <c r="Q3141"/>
      <c r="R3141"/>
      <c r="S3141"/>
      <c r="T3141"/>
    </row>
    <row r="3142" spans="8:20" ht="14.5" x14ac:dyDescent="0.35">
      <c r="H3142"/>
      <c r="I3142"/>
      <c r="J3142"/>
      <c r="K3142"/>
      <c r="L3142"/>
      <c r="M3142"/>
      <c r="O3142"/>
      <c r="P3142"/>
      <c r="Q3142"/>
      <c r="R3142"/>
      <c r="S3142"/>
      <c r="T3142"/>
    </row>
    <row r="3143" spans="8:20" ht="14.5" x14ac:dyDescent="0.35">
      <c r="H3143"/>
      <c r="I3143"/>
      <c r="J3143"/>
      <c r="K3143"/>
      <c r="L3143"/>
      <c r="M3143"/>
      <c r="O3143"/>
      <c r="P3143"/>
      <c r="Q3143"/>
      <c r="R3143"/>
      <c r="S3143"/>
      <c r="T3143"/>
    </row>
    <row r="3144" spans="8:20" ht="14.5" x14ac:dyDescent="0.35">
      <c r="H3144"/>
      <c r="I3144"/>
      <c r="J3144"/>
      <c r="K3144"/>
      <c r="L3144"/>
      <c r="M3144"/>
      <c r="O3144"/>
      <c r="P3144"/>
      <c r="Q3144"/>
      <c r="R3144"/>
      <c r="S3144"/>
      <c r="T3144"/>
    </row>
    <row r="3145" spans="8:20" ht="14.5" x14ac:dyDescent="0.35">
      <c r="H3145"/>
      <c r="I3145"/>
      <c r="J3145"/>
      <c r="K3145"/>
      <c r="L3145"/>
      <c r="M3145"/>
      <c r="O3145"/>
      <c r="P3145"/>
      <c r="Q3145"/>
      <c r="R3145"/>
      <c r="S3145"/>
      <c r="T3145"/>
    </row>
    <row r="3146" spans="8:20" ht="14.5" x14ac:dyDescent="0.35">
      <c r="H3146"/>
      <c r="I3146"/>
      <c r="J3146"/>
      <c r="K3146"/>
      <c r="L3146"/>
      <c r="M3146"/>
      <c r="O3146"/>
      <c r="P3146"/>
      <c r="Q3146"/>
      <c r="R3146"/>
      <c r="S3146"/>
      <c r="T3146"/>
    </row>
    <row r="3147" spans="8:20" ht="14.5" x14ac:dyDescent="0.35">
      <c r="H3147"/>
      <c r="I3147"/>
      <c r="J3147"/>
      <c r="K3147"/>
      <c r="L3147"/>
      <c r="M3147"/>
      <c r="O3147"/>
      <c r="P3147"/>
      <c r="Q3147"/>
      <c r="R3147"/>
      <c r="S3147"/>
      <c r="T3147"/>
    </row>
    <row r="3148" spans="8:20" ht="14.5" x14ac:dyDescent="0.35">
      <c r="H3148"/>
      <c r="I3148"/>
      <c r="J3148"/>
      <c r="K3148"/>
      <c r="L3148"/>
      <c r="M3148"/>
      <c r="O3148"/>
      <c r="P3148"/>
      <c r="Q3148"/>
      <c r="R3148"/>
      <c r="S3148"/>
      <c r="T3148"/>
    </row>
    <row r="3149" spans="8:20" ht="14.5" x14ac:dyDescent="0.35">
      <c r="H3149"/>
      <c r="I3149"/>
      <c r="J3149"/>
      <c r="K3149"/>
      <c r="L3149"/>
      <c r="M3149"/>
      <c r="O3149"/>
      <c r="P3149"/>
      <c r="Q3149"/>
      <c r="R3149"/>
      <c r="S3149"/>
      <c r="T3149"/>
    </row>
    <row r="3150" spans="8:20" ht="14.5" x14ac:dyDescent="0.35">
      <c r="H3150"/>
      <c r="I3150"/>
      <c r="J3150"/>
      <c r="K3150"/>
      <c r="L3150"/>
      <c r="M3150"/>
      <c r="O3150"/>
      <c r="P3150"/>
      <c r="Q3150"/>
      <c r="R3150"/>
      <c r="S3150"/>
      <c r="T3150"/>
    </row>
    <row r="3151" spans="8:20" ht="14.5" x14ac:dyDescent="0.35">
      <c r="H3151"/>
      <c r="I3151"/>
      <c r="J3151"/>
      <c r="K3151"/>
      <c r="L3151"/>
      <c r="M3151"/>
      <c r="O3151"/>
      <c r="P3151"/>
      <c r="Q3151"/>
      <c r="R3151"/>
      <c r="S3151"/>
      <c r="T3151"/>
    </row>
    <row r="3152" spans="8:20" ht="14.5" x14ac:dyDescent="0.35">
      <c r="H3152"/>
      <c r="I3152"/>
      <c r="J3152"/>
      <c r="K3152"/>
      <c r="L3152"/>
      <c r="M3152"/>
      <c r="O3152"/>
      <c r="P3152"/>
      <c r="Q3152"/>
      <c r="R3152"/>
      <c r="S3152"/>
      <c r="T3152"/>
    </row>
    <row r="3153" spans="8:20" ht="14.5" x14ac:dyDescent="0.35">
      <c r="H3153"/>
      <c r="I3153"/>
      <c r="J3153"/>
      <c r="K3153"/>
      <c r="L3153"/>
      <c r="M3153"/>
      <c r="O3153"/>
      <c r="P3153"/>
      <c r="Q3153"/>
      <c r="R3153"/>
      <c r="S3153"/>
      <c r="T3153"/>
    </row>
    <row r="3154" spans="8:20" ht="14.5" x14ac:dyDescent="0.35">
      <c r="H3154"/>
      <c r="I3154"/>
      <c r="J3154"/>
      <c r="K3154"/>
      <c r="L3154"/>
      <c r="M3154"/>
      <c r="O3154"/>
      <c r="P3154"/>
      <c r="Q3154"/>
      <c r="R3154"/>
      <c r="S3154"/>
      <c r="T3154"/>
    </row>
    <row r="3155" spans="8:20" ht="14.5" x14ac:dyDescent="0.35">
      <c r="H3155"/>
      <c r="I3155"/>
      <c r="J3155"/>
      <c r="K3155"/>
      <c r="L3155"/>
      <c r="M3155"/>
      <c r="O3155"/>
      <c r="P3155"/>
      <c r="Q3155"/>
      <c r="R3155"/>
      <c r="S3155"/>
      <c r="T3155"/>
    </row>
    <row r="3156" spans="8:20" ht="14.5" x14ac:dyDescent="0.35">
      <c r="H3156"/>
      <c r="I3156"/>
      <c r="J3156"/>
      <c r="K3156"/>
      <c r="L3156"/>
      <c r="M3156"/>
      <c r="O3156"/>
      <c r="P3156"/>
      <c r="Q3156"/>
      <c r="R3156"/>
      <c r="S3156"/>
      <c r="T3156"/>
    </row>
    <row r="3157" spans="8:20" ht="14.5" x14ac:dyDescent="0.35">
      <c r="H3157"/>
      <c r="I3157"/>
      <c r="J3157"/>
      <c r="K3157"/>
      <c r="L3157"/>
      <c r="M3157"/>
      <c r="O3157"/>
      <c r="P3157"/>
      <c r="Q3157"/>
      <c r="R3157"/>
      <c r="S3157"/>
      <c r="T3157"/>
    </row>
    <row r="3158" spans="8:20" ht="14.5" x14ac:dyDescent="0.35">
      <c r="H3158"/>
      <c r="I3158"/>
      <c r="J3158"/>
      <c r="K3158"/>
      <c r="L3158"/>
      <c r="M3158"/>
      <c r="O3158"/>
      <c r="P3158"/>
      <c r="Q3158"/>
      <c r="R3158"/>
      <c r="S3158"/>
      <c r="T3158"/>
    </row>
    <row r="3159" spans="8:20" ht="14.5" x14ac:dyDescent="0.35">
      <c r="H3159"/>
      <c r="I3159"/>
      <c r="J3159"/>
      <c r="K3159"/>
      <c r="L3159"/>
      <c r="M3159"/>
      <c r="O3159"/>
      <c r="P3159"/>
      <c r="Q3159"/>
      <c r="R3159"/>
      <c r="S3159"/>
      <c r="T3159"/>
    </row>
    <row r="3160" spans="8:20" ht="14.5" x14ac:dyDescent="0.35">
      <c r="H3160"/>
      <c r="I3160"/>
      <c r="J3160"/>
      <c r="K3160"/>
      <c r="L3160"/>
      <c r="M3160"/>
      <c r="O3160"/>
      <c r="P3160"/>
      <c r="Q3160"/>
      <c r="R3160"/>
      <c r="S3160"/>
      <c r="T3160"/>
    </row>
    <row r="3161" spans="8:20" ht="14.5" x14ac:dyDescent="0.35">
      <c r="H3161"/>
      <c r="I3161"/>
      <c r="J3161"/>
      <c r="K3161"/>
      <c r="L3161"/>
      <c r="M3161"/>
      <c r="O3161"/>
      <c r="P3161"/>
      <c r="Q3161"/>
      <c r="R3161"/>
      <c r="S3161"/>
      <c r="T3161"/>
    </row>
    <row r="3162" spans="8:20" ht="14.5" x14ac:dyDescent="0.35">
      <c r="H3162"/>
      <c r="I3162"/>
      <c r="J3162"/>
      <c r="K3162"/>
      <c r="L3162"/>
      <c r="M3162"/>
      <c r="O3162"/>
      <c r="P3162"/>
      <c r="Q3162"/>
      <c r="R3162"/>
      <c r="S3162"/>
      <c r="T3162"/>
    </row>
    <row r="3163" spans="8:20" ht="14.5" x14ac:dyDescent="0.35">
      <c r="H3163"/>
      <c r="I3163"/>
      <c r="J3163"/>
      <c r="K3163"/>
      <c r="L3163"/>
      <c r="M3163"/>
      <c r="O3163"/>
      <c r="P3163"/>
      <c r="Q3163"/>
      <c r="R3163"/>
      <c r="S3163"/>
      <c r="T3163"/>
    </row>
    <row r="3164" spans="8:20" ht="14.5" x14ac:dyDescent="0.35">
      <c r="H3164"/>
      <c r="I3164"/>
      <c r="J3164"/>
      <c r="K3164"/>
      <c r="L3164"/>
      <c r="M3164"/>
      <c r="O3164"/>
      <c r="P3164"/>
      <c r="Q3164"/>
      <c r="R3164"/>
      <c r="S3164"/>
      <c r="T3164"/>
    </row>
    <row r="3165" spans="8:20" ht="14.5" x14ac:dyDescent="0.35">
      <c r="H3165"/>
      <c r="I3165"/>
      <c r="J3165"/>
      <c r="K3165"/>
      <c r="L3165"/>
      <c r="M3165"/>
      <c r="O3165"/>
      <c r="P3165"/>
      <c r="Q3165"/>
      <c r="R3165"/>
      <c r="S3165"/>
      <c r="T3165"/>
    </row>
    <row r="3166" spans="8:20" ht="14.5" x14ac:dyDescent="0.35">
      <c r="H3166"/>
      <c r="I3166"/>
      <c r="J3166"/>
      <c r="K3166"/>
      <c r="L3166"/>
      <c r="M3166"/>
      <c r="O3166"/>
      <c r="P3166"/>
      <c r="Q3166"/>
      <c r="R3166"/>
      <c r="S3166"/>
      <c r="T3166"/>
    </row>
    <row r="3167" spans="8:20" ht="14.5" x14ac:dyDescent="0.35">
      <c r="H3167"/>
      <c r="I3167"/>
      <c r="J3167"/>
      <c r="K3167"/>
      <c r="L3167"/>
      <c r="M3167"/>
      <c r="O3167"/>
      <c r="P3167"/>
      <c r="Q3167"/>
      <c r="R3167"/>
      <c r="S3167"/>
      <c r="T3167"/>
    </row>
    <row r="3168" spans="8:20" ht="14.5" x14ac:dyDescent="0.35">
      <c r="H3168"/>
      <c r="I3168"/>
      <c r="J3168"/>
      <c r="K3168"/>
      <c r="L3168"/>
      <c r="M3168"/>
      <c r="O3168"/>
      <c r="P3168"/>
      <c r="Q3168"/>
      <c r="R3168"/>
      <c r="S3168"/>
      <c r="T3168"/>
    </row>
    <row r="3169" spans="8:20" ht="14.5" x14ac:dyDescent="0.35">
      <c r="H3169"/>
      <c r="I3169"/>
      <c r="J3169"/>
      <c r="K3169"/>
      <c r="L3169"/>
      <c r="M3169"/>
      <c r="O3169"/>
      <c r="P3169"/>
      <c r="Q3169"/>
      <c r="R3169"/>
      <c r="S3169"/>
      <c r="T3169"/>
    </row>
    <row r="3170" spans="8:20" ht="14.5" x14ac:dyDescent="0.35">
      <c r="H3170"/>
      <c r="I3170"/>
      <c r="J3170"/>
      <c r="K3170"/>
      <c r="L3170"/>
      <c r="M3170"/>
      <c r="O3170"/>
      <c r="P3170"/>
      <c r="Q3170"/>
      <c r="R3170"/>
      <c r="S3170"/>
      <c r="T3170"/>
    </row>
    <row r="3171" spans="8:20" ht="14.5" x14ac:dyDescent="0.35">
      <c r="H3171"/>
      <c r="I3171"/>
      <c r="J3171"/>
      <c r="K3171"/>
      <c r="L3171"/>
      <c r="M3171"/>
      <c r="O3171"/>
      <c r="P3171"/>
      <c r="Q3171"/>
      <c r="R3171"/>
      <c r="S3171"/>
      <c r="T3171"/>
    </row>
    <row r="3172" spans="8:20" ht="14.5" x14ac:dyDescent="0.35">
      <c r="H3172"/>
      <c r="I3172"/>
      <c r="J3172"/>
      <c r="K3172"/>
      <c r="L3172"/>
      <c r="M3172"/>
      <c r="O3172"/>
      <c r="P3172"/>
      <c r="Q3172"/>
      <c r="R3172"/>
      <c r="S3172"/>
      <c r="T3172"/>
    </row>
    <row r="3173" spans="8:20" ht="14.5" x14ac:dyDescent="0.35">
      <c r="H3173"/>
      <c r="I3173"/>
      <c r="J3173"/>
      <c r="K3173"/>
      <c r="L3173"/>
      <c r="M3173"/>
      <c r="O3173"/>
      <c r="P3173"/>
      <c r="Q3173"/>
      <c r="R3173"/>
      <c r="S3173"/>
      <c r="T3173"/>
    </row>
    <row r="3174" spans="8:20" ht="14.5" x14ac:dyDescent="0.35">
      <c r="H3174"/>
      <c r="I3174"/>
      <c r="J3174"/>
      <c r="K3174"/>
      <c r="L3174"/>
      <c r="M3174"/>
      <c r="O3174"/>
      <c r="P3174"/>
      <c r="Q3174"/>
      <c r="R3174"/>
      <c r="S3174"/>
      <c r="T3174"/>
    </row>
    <row r="3175" spans="8:20" ht="14.5" x14ac:dyDescent="0.35">
      <c r="H3175"/>
      <c r="I3175"/>
      <c r="J3175"/>
      <c r="K3175"/>
      <c r="L3175"/>
      <c r="M3175"/>
      <c r="O3175"/>
      <c r="P3175"/>
      <c r="Q3175"/>
      <c r="R3175"/>
      <c r="S3175"/>
      <c r="T3175"/>
    </row>
    <row r="3176" spans="8:20" ht="14.5" x14ac:dyDescent="0.35">
      <c r="H3176"/>
      <c r="I3176"/>
      <c r="J3176"/>
      <c r="K3176"/>
      <c r="L3176"/>
      <c r="M3176"/>
      <c r="O3176"/>
      <c r="P3176"/>
      <c r="Q3176"/>
      <c r="R3176"/>
      <c r="S3176"/>
      <c r="T3176"/>
    </row>
    <row r="3177" spans="8:20" ht="14.5" x14ac:dyDescent="0.35">
      <c r="H3177"/>
      <c r="I3177"/>
      <c r="J3177"/>
      <c r="K3177"/>
      <c r="L3177"/>
      <c r="M3177"/>
      <c r="O3177"/>
      <c r="P3177"/>
      <c r="Q3177"/>
      <c r="R3177"/>
      <c r="S3177"/>
      <c r="T3177"/>
    </row>
    <row r="3178" spans="8:20" ht="14.5" x14ac:dyDescent="0.35">
      <c r="H3178"/>
      <c r="I3178"/>
      <c r="J3178"/>
      <c r="K3178"/>
      <c r="L3178"/>
      <c r="M3178"/>
      <c r="O3178"/>
      <c r="P3178"/>
      <c r="Q3178"/>
      <c r="R3178"/>
      <c r="S3178"/>
      <c r="T3178"/>
    </row>
    <row r="3179" spans="8:20" ht="14.5" x14ac:dyDescent="0.35">
      <c r="H3179"/>
      <c r="I3179"/>
      <c r="J3179"/>
      <c r="K3179"/>
      <c r="L3179"/>
      <c r="M3179"/>
      <c r="O3179"/>
      <c r="P3179"/>
      <c r="Q3179"/>
      <c r="R3179"/>
      <c r="S3179"/>
      <c r="T3179"/>
    </row>
    <row r="3180" spans="8:20" ht="14.5" x14ac:dyDescent="0.35">
      <c r="H3180"/>
      <c r="I3180"/>
      <c r="J3180"/>
      <c r="K3180"/>
      <c r="L3180"/>
      <c r="M3180"/>
      <c r="O3180"/>
      <c r="P3180"/>
      <c r="Q3180"/>
      <c r="R3180"/>
      <c r="S3180"/>
      <c r="T3180"/>
    </row>
    <row r="3181" spans="8:20" ht="14.5" x14ac:dyDescent="0.35">
      <c r="H3181"/>
      <c r="I3181"/>
      <c r="J3181"/>
      <c r="K3181"/>
      <c r="L3181"/>
      <c r="M3181"/>
      <c r="O3181"/>
      <c r="P3181"/>
      <c r="Q3181"/>
      <c r="R3181"/>
      <c r="S3181"/>
      <c r="T3181"/>
    </row>
    <row r="3182" spans="8:20" ht="14.5" x14ac:dyDescent="0.35">
      <c r="H3182"/>
      <c r="I3182"/>
      <c r="J3182"/>
      <c r="K3182"/>
      <c r="L3182"/>
      <c r="M3182"/>
      <c r="O3182"/>
      <c r="P3182"/>
      <c r="Q3182"/>
      <c r="R3182"/>
      <c r="S3182"/>
      <c r="T3182"/>
    </row>
    <row r="3183" spans="8:20" ht="14.5" x14ac:dyDescent="0.35">
      <c r="H3183"/>
      <c r="I3183"/>
      <c r="J3183"/>
      <c r="K3183"/>
      <c r="L3183"/>
      <c r="M3183"/>
      <c r="O3183"/>
      <c r="P3183"/>
      <c r="Q3183"/>
      <c r="R3183"/>
      <c r="S3183"/>
      <c r="T3183"/>
    </row>
    <row r="3184" spans="8:20" ht="14.5" x14ac:dyDescent="0.35">
      <c r="H3184"/>
      <c r="I3184"/>
      <c r="J3184"/>
      <c r="K3184"/>
      <c r="L3184"/>
      <c r="M3184"/>
      <c r="O3184"/>
      <c r="P3184"/>
      <c r="Q3184"/>
      <c r="R3184"/>
      <c r="S3184"/>
      <c r="T3184"/>
    </row>
    <row r="3185" spans="8:20" ht="14.5" x14ac:dyDescent="0.35">
      <c r="H3185"/>
      <c r="I3185"/>
      <c r="J3185"/>
      <c r="K3185"/>
      <c r="L3185"/>
      <c r="M3185"/>
      <c r="O3185"/>
      <c r="P3185"/>
      <c r="Q3185"/>
      <c r="R3185"/>
      <c r="S3185"/>
      <c r="T3185"/>
    </row>
    <row r="3186" spans="8:20" ht="14.5" x14ac:dyDescent="0.35">
      <c r="H3186"/>
      <c r="I3186"/>
      <c r="J3186"/>
      <c r="K3186"/>
      <c r="L3186"/>
      <c r="M3186"/>
      <c r="O3186"/>
      <c r="P3186"/>
      <c r="Q3186"/>
      <c r="R3186"/>
      <c r="S3186"/>
      <c r="T3186"/>
    </row>
    <row r="3187" spans="8:20" ht="14.5" x14ac:dyDescent="0.35">
      <c r="H3187"/>
      <c r="I3187"/>
      <c r="J3187"/>
      <c r="K3187"/>
      <c r="L3187"/>
      <c r="M3187"/>
      <c r="O3187"/>
      <c r="P3187"/>
      <c r="Q3187"/>
      <c r="R3187"/>
      <c r="S3187"/>
      <c r="T3187"/>
    </row>
    <row r="3188" spans="8:20" ht="14.5" x14ac:dyDescent="0.35">
      <c r="H3188"/>
      <c r="I3188"/>
      <c r="J3188"/>
      <c r="K3188"/>
      <c r="L3188"/>
      <c r="M3188"/>
      <c r="O3188"/>
      <c r="P3188"/>
      <c r="Q3188"/>
      <c r="R3188"/>
      <c r="S3188"/>
      <c r="T3188"/>
    </row>
    <row r="3189" spans="8:20" ht="14.5" x14ac:dyDescent="0.35">
      <c r="H3189"/>
      <c r="I3189"/>
      <c r="J3189"/>
      <c r="K3189"/>
      <c r="L3189"/>
      <c r="M3189"/>
      <c r="O3189"/>
      <c r="P3189"/>
      <c r="Q3189"/>
      <c r="R3189"/>
      <c r="S3189"/>
      <c r="T3189"/>
    </row>
    <row r="3190" spans="8:20" ht="14.5" x14ac:dyDescent="0.35">
      <c r="H3190"/>
      <c r="I3190"/>
      <c r="J3190"/>
      <c r="K3190"/>
      <c r="L3190"/>
      <c r="M3190"/>
      <c r="O3190"/>
      <c r="P3190"/>
      <c r="Q3190"/>
      <c r="R3190"/>
      <c r="S3190"/>
      <c r="T3190"/>
    </row>
    <row r="3191" spans="8:20" ht="14.5" x14ac:dyDescent="0.35">
      <c r="H3191"/>
      <c r="I3191"/>
      <c r="J3191"/>
      <c r="K3191"/>
      <c r="L3191"/>
      <c r="M3191"/>
      <c r="O3191"/>
      <c r="P3191"/>
      <c r="Q3191"/>
      <c r="R3191"/>
      <c r="S3191"/>
      <c r="T3191"/>
    </row>
    <row r="3192" spans="8:20" ht="14.5" x14ac:dyDescent="0.35">
      <c r="H3192"/>
      <c r="I3192"/>
      <c r="J3192"/>
      <c r="K3192"/>
      <c r="L3192"/>
      <c r="M3192"/>
      <c r="O3192"/>
      <c r="P3192"/>
      <c r="Q3192"/>
      <c r="R3192"/>
      <c r="S3192"/>
      <c r="T3192"/>
    </row>
    <row r="3193" spans="8:20" ht="14.5" x14ac:dyDescent="0.35">
      <c r="H3193"/>
      <c r="I3193"/>
      <c r="J3193"/>
      <c r="K3193"/>
      <c r="L3193"/>
      <c r="M3193"/>
      <c r="O3193"/>
      <c r="P3193"/>
      <c r="Q3193"/>
      <c r="R3193"/>
      <c r="S3193"/>
      <c r="T3193"/>
    </row>
    <row r="3194" spans="8:20" ht="14.5" x14ac:dyDescent="0.35">
      <c r="H3194"/>
      <c r="I3194"/>
      <c r="J3194"/>
      <c r="K3194"/>
      <c r="L3194"/>
      <c r="M3194"/>
      <c r="O3194"/>
      <c r="P3194"/>
      <c r="Q3194"/>
      <c r="R3194"/>
      <c r="S3194"/>
      <c r="T3194"/>
    </row>
    <row r="3195" spans="8:20" ht="14.5" x14ac:dyDescent="0.35">
      <c r="H3195"/>
      <c r="I3195"/>
      <c r="J3195"/>
      <c r="K3195"/>
      <c r="L3195"/>
      <c r="M3195"/>
      <c r="O3195"/>
      <c r="P3195"/>
      <c r="Q3195"/>
      <c r="R3195"/>
      <c r="S3195"/>
      <c r="T3195"/>
    </row>
    <row r="3196" spans="8:20" ht="14.5" x14ac:dyDescent="0.35">
      <c r="H3196"/>
      <c r="I3196"/>
      <c r="J3196"/>
      <c r="K3196"/>
      <c r="L3196"/>
      <c r="M3196"/>
      <c r="O3196"/>
      <c r="P3196"/>
      <c r="Q3196"/>
      <c r="R3196"/>
      <c r="S3196"/>
      <c r="T3196"/>
    </row>
    <row r="3197" spans="8:20" ht="14.5" x14ac:dyDescent="0.35">
      <c r="H3197"/>
      <c r="I3197"/>
      <c r="J3197"/>
      <c r="K3197"/>
      <c r="L3197"/>
      <c r="M3197"/>
      <c r="O3197"/>
      <c r="P3197"/>
      <c r="Q3197"/>
      <c r="R3197"/>
      <c r="S3197"/>
      <c r="T3197"/>
    </row>
    <row r="3198" spans="8:20" ht="14.5" x14ac:dyDescent="0.35">
      <c r="H3198"/>
      <c r="I3198"/>
      <c r="J3198"/>
      <c r="K3198"/>
      <c r="L3198"/>
      <c r="M3198"/>
      <c r="O3198"/>
      <c r="P3198"/>
      <c r="Q3198"/>
      <c r="R3198"/>
      <c r="S3198"/>
      <c r="T3198"/>
    </row>
    <row r="3199" spans="8:20" ht="14.5" x14ac:dyDescent="0.35">
      <c r="H3199"/>
      <c r="I3199"/>
      <c r="J3199"/>
      <c r="K3199"/>
      <c r="L3199"/>
      <c r="M3199"/>
      <c r="O3199"/>
      <c r="P3199"/>
      <c r="Q3199"/>
      <c r="R3199"/>
      <c r="S3199"/>
      <c r="T3199"/>
    </row>
    <row r="3200" spans="8:20" ht="14.5" x14ac:dyDescent="0.35">
      <c r="H3200"/>
      <c r="I3200"/>
      <c r="J3200"/>
      <c r="K3200"/>
      <c r="L3200"/>
      <c r="M3200"/>
      <c r="O3200"/>
      <c r="P3200"/>
      <c r="Q3200"/>
      <c r="R3200"/>
      <c r="S3200"/>
      <c r="T3200"/>
    </row>
    <row r="3201" spans="8:20" ht="14.5" x14ac:dyDescent="0.35">
      <c r="H3201"/>
      <c r="I3201"/>
      <c r="J3201"/>
      <c r="K3201"/>
      <c r="L3201"/>
      <c r="M3201"/>
      <c r="O3201"/>
      <c r="P3201"/>
      <c r="Q3201"/>
      <c r="R3201"/>
      <c r="S3201"/>
      <c r="T3201"/>
    </row>
    <row r="3202" spans="8:20" ht="14.5" x14ac:dyDescent="0.35">
      <c r="H3202"/>
      <c r="I3202"/>
      <c r="J3202"/>
      <c r="K3202"/>
      <c r="L3202"/>
      <c r="M3202"/>
      <c r="O3202"/>
      <c r="P3202"/>
      <c r="Q3202"/>
      <c r="R3202"/>
      <c r="S3202"/>
      <c r="T3202"/>
    </row>
    <row r="3203" spans="8:20" ht="14.5" x14ac:dyDescent="0.35">
      <c r="H3203"/>
      <c r="I3203"/>
      <c r="J3203"/>
      <c r="K3203"/>
      <c r="L3203"/>
      <c r="M3203"/>
      <c r="O3203"/>
      <c r="P3203"/>
      <c r="Q3203"/>
      <c r="R3203"/>
      <c r="S3203"/>
      <c r="T3203"/>
    </row>
    <row r="3204" spans="8:20" ht="14.5" x14ac:dyDescent="0.35">
      <c r="H3204"/>
      <c r="I3204"/>
      <c r="J3204"/>
      <c r="K3204"/>
      <c r="L3204"/>
      <c r="M3204"/>
      <c r="O3204"/>
      <c r="P3204"/>
      <c r="Q3204"/>
      <c r="R3204"/>
      <c r="S3204"/>
      <c r="T3204"/>
    </row>
    <row r="3205" spans="8:20" ht="14.5" x14ac:dyDescent="0.35">
      <c r="H3205"/>
      <c r="I3205"/>
      <c r="J3205"/>
      <c r="K3205"/>
      <c r="L3205"/>
      <c r="M3205"/>
      <c r="O3205"/>
      <c r="P3205"/>
      <c r="Q3205"/>
      <c r="R3205"/>
      <c r="S3205"/>
      <c r="T3205"/>
    </row>
    <row r="3206" spans="8:20" ht="14.5" x14ac:dyDescent="0.35">
      <c r="H3206"/>
      <c r="I3206"/>
      <c r="J3206"/>
      <c r="K3206"/>
      <c r="L3206"/>
      <c r="M3206"/>
      <c r="O3206"/>
      <c r="P3206"/>
      <c r="Q3206"/>
      <c r="R3206"/>
      <c r="S3206"/>
      <c r="T3206"/>
    </row>
    <row r="3207" spans="8:20" ht="14.5" x14ac:dyDescent="0.35">
      <c r="H3207"/>
      <c r="I3207"/>
      <c r="J3207"/>
      <c r="K3207"/>
      <c r="L3207"/>
      <c r="M3207"/>
      <c r="O3207"/>
      <c r="P3207"/>
      <c r="Q3207"/>
      <c r="R3207"/>
      <c r="S3207"/>
      <c r="T3207"/>
    </row>
    <row r="3208" spans="8:20" ht="14.5" x14ac:dyDescent="0.35">
      <c r="H3208"/>
      <c r="I3208"/>
      <c r="J3208"/>
      <c r="K3208"/>
      <c r="L3208"/>
      <c r="M3208"/>
      <c r="O3208"/>
      <c r="P3208"/>
      <c r="Q3208"/>
      <c r="R3208"/>
      <c r="S3208"/>
      <c r="T3208"/>
    </row>
    <row r="3209" spans="8:20" ht="14.5" x14ac:dyDescent="0.35">
      <c r="H3209"/>
      <c r="I3209"/>
      <c r="J3209"/>
      <c r="K3209"/>
      <c r="L3209"/>
      <c r="M3209"/>
      <c r="O3209"/>
      <c r="P3209"/>
      <c r="Q3209"/>
      <c r="R3209"/>
      <c r="S3209"/>
      <c r="T3209"/>
    </row>
    <row r="3210" spans="8:20" ht="14.5" x14ac:dyDescent="0.35">
      <c r="H3210"/>
      <c r="I3210"/>
      <c r="J3210"/>
      <c r="K3210"/>
      <c r="L3210"/>
      <c r="M3210"/>
      <c r="O3210"/>
      <c r="P3210"/>
      <c r="Q3210"/>
      <c r="R3210"/>
      <c r="S3210"/>
      <c r="T3210"/>
    </row>
    <row r="3211" spans="8:20" ht="14.5" x14ac:dyDescent="0.35">
      <c r="H3211"/>
      <c r="I3211"/>
      <c r="J3211"/>
      <c r="K3211"/>
      <c r="L3211"/>
      <c r="M3211"/>
      <c r="O3211"/>
      <c r="P3211"/>
      <c r="Q3211"/>
      <c r="R3211"/>
      <c r="S3211"/>
      <c r="T3211"/>
    </row>
    <row r="3212" spans="8:20" ht="14.5" x14ac:dyDescent="0.35">
      <c r="H3212"/>
      <c r="I3212"/>
      <c r="J3212"/>
      <c r="K3212"/>
      <c r="L3212"/>
      <c r="M3212"/>
      <c r="O3212"/>
      <c r="P3212"/>
      <c r="Q3212"/>
      <c r="R3212"/>
      <c r="S3212"/>
      <c r="T3212"/>
    </row>
    <row r="3213" spans="8:20" ht="14.5" x14ac:dyDescent="0.35">
      <c r="H3213"/>
      <c r="I3213"/>
      <c r="J3213"/>
      <c r="K3213"/>
      <c r="L3213"/>
      <c r="M3213"/>
      <c r="O3213"/>
      <c r="P3213"/>
      <c r="Q3213"/>
      <c r="R3213"/>
      <c r="S3213"/>
      <c r="T3213"/>
    </row>
    <row r="3214" spans="8:20" ht="14.5" x14ac:dyDescent="0.35">
      <c r="H3214"/>
      <c r="I3214"/>
      <c r="J3214"/>
      <c r="K3214"/>
      <c r="L3214"/>
      <c r="M3214"/>
      <c r="O3214"/>
      <c r="P3214"/>
      <c r="Q3214"/>
      <c r="R3214"/>
      <c r="S3214"/>
      <c r="T3214"/>
    </row>
    <row r="3215" spans="8:20" ht="14.5" x14ac:dyDescent="0.35">
      <c r="H3215"/>
      <c r="I3215"/>
      <c r="J3215"/>
      <c r="K3215"/>
      <c r="L3215"/>
      <c r="M3215"/>
      <c r="O3215"/>
      <c r="P3215"/>
      <c r="Q3215"/>
      <c r="R3215"/>
      <c r="S3215"/>
      <c r="T3215"/>
    </row>
    <row r="3216" spans="8:20" ht="14.5" x14ac:dyDescent="0.35">
      <c r="H3216"/>
      <c r="I3216"/>
      <c r="J3216"/>
      <c r="K3216"/>
      <c r="L3216"/>
      <c r="M3216"/>
      <c r="O3216"/>
      <c r="P3216"/>
      <c r="Q3216"/>
      <c r="R3216"/>
      <c r="S3216"/>
      <c r="T3216"/>
    </row>
    <row r="3217" spans="8:20" ht="14.5" x14ac:dyDescent="0.35">
      <c r="H3217"/>
      <c r="I3217"/>
      <c r="J3217"/>
      <c r="K3217"/>
      <c r="L3217"/>
      <c r="M3217"/>
      <c r="O3217"/>
      <c r="P3217"/>
      <c r="Q3217"/>
      <c r="R3217"/>
      <c r="S3217"/>
      <c r="T3217"/>
    </row>
    <row r="3218" spans="8:20" ht="14.5" x14ac:dyDescent="0.35">
      <c r="H3218"/>
      <c r="I3218"/>
      <c r="J3218"/>
      <c r="K3218"/>
      <c r="L3218"/>
      <c r="M3218"/>
      <c r="O3218"/>
      <c r="P3218"/>
      <c r="Q3218"/>
      <c r="R3218"/>
      <c r="S3218"/>
      <c r="T3218"/>
    </row>
    <row r="3219" spans="8:20" ht="14.5" x14ac:dyDescent="0.35">
      <c r="H3219"/>
      <c r="I3219"/>
      <c r="J3219"/>
      <c r="K3219"/>
      <c r="L3219"/>
      <c r="M3219"/>
      <c r="O3219"/>
      <c r="P3219"/>
      <c r="Q3219"/>
      <c r="R3219"/>
      <c r="S3219"/>
      <c r="T3219"/>
    </row>
    <row r="3220" spans="8:20" ht="14.5" x14ac:dyDescent="0.35">
      <c r="H3220"/>
      <c r="I3220"/>
      <c r="J3220"/>
      <c r="K3220"/>
      <c r="L3220"/>
      <c r="M3220"/>
      <c r="O3220"/>
      <c r="P3220"/>
      <c r="Q3220"/>
      <c r="R3220"/>
      <c r="S3220"/>
      <c r="T3220"/>
    </row>
    <row r="3221" spans="8:20" ht="14.5" x14ac:dyDescent="0.35">
      <c r="H3221"/>
      <c r="I3221"/>
      <c r="J3221"/>
      <c r="K3221"/>
      <c r="L3221"/>
      <c r="M3221"/>
      <c r="O3221"/>
      <c r="P3221"/>
      <c r="Q3221"/>
      <c r="R3221"/>
      <c r="S3221"/>
      <c r="T3221"/>
    </row>
    <row r="3222" spans="8:20" ht="14.5" x14ac:dyDescent="0.35">
      <c r="H3222"/>
      <c r="I3222"/>
      <c r="J3222"/>
      <c r="K3222"/>
      <c r="L3222"/>
      <c r="M3222"/>
      <c r="O3222"/>
      <c r="P3222"/>
      <c r="Q3222"/>
      <c r="R3222"/>
      <c r="S3222"/>
      <c r="T3222"/>
    </row>
    <row r="3223" spans="8:20" ht="14.5" x14ac:dyDescent="0.35">
      <c r="H3223"/>
      <c r="I3223"/>
      <c r="J3223"/>
      <c r="K3223"/>
      <c r="L3223"/>
      <c r="M3223"/>
      <c r="O3223"/>
      <c r="P3223"/>
      <c r="Q3223"/>
      <c r="R3223"/>
      <c r="S3223"/>
      <c r="T3223"/>
    </row>
    <row r="3224" spans="8:20" ht="14.5" x14ac:dyDescent="0.35">
      <c r="H3224"/>
      <c r="I3224"/>
      <c r="J3224"/>
      <c r="K3224"/>
      <c r="L3224"/>
      <c r="M3224"/>
      <c r="O3224"/>
      <c r="P3224"/>
      <c r="Q3224"/>
      <c r="R3224"/>
      <c r="S3224"/>
      <c r="T3224"/>
    </row>
    <row r="3225" spans="8:20" ht="14.5" x14ac:dyDescent="0.35">
      <c r="H3225"/>
      <c r="I3225"/>
      <c r="J3225"/>
      <c r="K3225"/>
      <c r="L3225"/>
      <c r="M3225"/>
      <c r="O3225"/>
      <c r="P3225"/>
      <c r="Q3225"/>
      <c r="R3225"/>
      <c r="S3225"/>
      <c r="T3225"/>
    </row>
    <row r="3226" spans="8:20" ht="14.5" x14ac:dyDescent="0.35">
      <c r="H3226"/>
      <c r="I3226"/>
      <c r="J3226"/>
      <c r="K3226"/>
      <c r="L3226"/>
      <c r="M3226"/>
      <c r="O3226"/>
      <c r="P3226"/>
      <c r="Q3226"/>
      <c r="R3226"/>
      <c r="S3226"/>
      <c r="T3226"/>
    </row>
    <row r="3227" spans="8:20" ht="14.5" x14ac:dyDescent="0.35">
      <c r="H3227"/>
      <c r="I3227"/>
      <c r="J3227"/>
      <c r="K3227"/>
      <c r="L3227"/>
      <c r="M3227"/>
      <c r="O3227"/>
      <c r="P3227"/>
      <c r="Q3227"/>
      <c r="R3227"/>
      <c r="S3227"/>
      <c r="T3227"/>
    </row>
    <row r="3228" spans="8:20" ht="14.5" x14ac:dyDescent="0.35">
      <c r="H3228"/>
      <c r="I3228"/>
      <c r="J3228"/>
      <c r="K3228"/>
      <c r="L3228"/>
      <c r="M3228"/>
      <c r="O3228"/>
      <c r="P3228"/>
      <c r="Q3228"/>
      <c r="R3228"/>
      <c r="S3228"/>
      <c r="T3228"/>
    </row>
    <row r="3229" spans="8:20" ht="14.5" x14ac:dyDescent="0.35">
      <c r="H3229"/>
      <c r="I3229"/>
      <c r="J3229"/>
      <c r="K3229"/>
      <c r="L3229"/>
      <c r="M3229"/>
      <c r="O3229"/>
      <c r="P3229"/>
      <c r="Q3229"/>
      <c r="R3229"/>
      <c r="S3229"/>
      <c r="T3229"/>
    </row>
    <row r="3230" spans="8:20" ht="14.5" x14ac:dyDescent="0.35">
      <c r="H3230"/>
      <c r="I3230"/>
      <c r="J3230"/>
      <c r="K3230"/>
      <c r="L3230"/>
      <c r="M3230"/>
      <c r="O3230"/>
      <c r="P3230"/>
      <c r="Q3230"/>
      <c r="R3230"/>
      <c r="S3230"/>
      <c r="T3230"/>
    </row>
    <row r="3231" spans="8:20" ht="14.5" x14ac:dyDescent="0.35">
      <c r="H3231"/>
      <c r="I3231"/>
      <c r="J3231"/>
      <c r="K3231"/>
      <c r="L3231"/>
      <c r="M3231"/>
      <c r="O3231"/>
      <c r="P3231"/>
      <c r="Q3231"/>
      <c r="R3231"/>
      <c r="S3231"/>
      <c r="T3231"/>
    </row>
    <row r="3232" spans="8:20" ht="14.5" x14ac:dyDescent="0.35">
      <c r="H3232"/>
      <c r="I3232"/>
      <c r="J3232"/>
      <c r="K3232"/>
      <c r="L3232"/>
      <c r="M3232"/>
      <c r="O3232"/>
      <c r="P3232"/>
      <c r="Q3232"/>
      <c r="R3232"/>
      <c r="S3232"/>
      <c r="T3232"/>
    </row>
    <row r="3233" spans="8:20" ht="14.5" x14ac:dyDescent="0.35">
      <c r="H3233"/>
      <c r="I3233"/>
      <c r="J3233"/>
      <c r="K3233"/>
      <c r="L3233"/>
      <c r="M3233"/>
      <c r="O3233"/>
      <c r="P3233"/>
      <c r="Q3233"/>
      <c r="R3233"/>
      <c r="S3233"/>
      <c r="T3233"/>
    </row>
    <row r="3234" spans="8:20" ht="14.5" x14ac:dyDescent="0.35">
      <c r="H3234"/>
      <c r="I3234"/>
      <c r="J3234"/>
      <c r="K3234"/>
      <c r="L3234"/>
      <c r="M3234"/>
      <c r="O3234"/>
      <c r="P3234"/>
      <c r="Q3234"/>
      <c r="R3234"/>
      <c r="S3234"/>
      <c r="T3234"/>
    </row>
    <row r="3235" spans="8:20" ht="14.5" x14ac:dyDescent="0.35">
      <c r="H3235"/>
      <c r="I3235"/>
      <c r="J3235"/>
      <c r="K3235"/>
      <c r="L3235"/>
      <c r="M3235"/>
      <c r="O3235"/>
      <c r="P3235"/>
      <c r="Q3235"/>
      <c r="R3235"/>
      <c r="S3235"/>
      <c r="T3235"/>
    </row>
    <row r="3236" spans="8:20" ht="14.5" x14ac:dyDescent="0.35">
      <c r="H3236"/>
      <c r="I3236"/>
      <c r="J3236"/>
      <c r="K3236"/>
      <c r="L3236"/>
      <c r="M3236"/>
      <c r="O3236"/>
      <c r="P3236"/>
      <c r="Q3236"/>
      <c r="R3236"/>
      <c r="S3236"/>
      <c r="T3236"/>
    </row>
    <row r="3237" spans="8:20" ht="14.5" x14ac:dyDescent="0.35">
      <c r="H3237"/>
      <c r="I3237"/>
      <c r="J3237"/>
      <c r="K3237"/>
      <c r="L3237"/>
      <c r="M3237"/>
      <c r="O3237"/>
      <c r="P3237"/>
      <c r="Q3237"/>
      <c r="R3237"/>
      <c r="S3237"/>
      <c r="T3237"/>
    </row>
    <row r="3238" spans="8:20" ht="14.5" x14ac:dyDescent="0.35">
      <c r="H3238"/>
      <c r="I3238"/>
      <c r="J3238"/>
      <c r="K3238"/>
      <c r="L3238"/>
      <c r="M3238"/>
      <c r="O3238"/>
      <c r="P3238"/>
      <c r="Q3238"/>
      <c r="R3238"/>
      <c r="S3238"/>
      <c r="T3238"/>
    </row>
    <row r="3239" spans="8:20" ht="14.5" x14ac:dyDescent="0.35">
      <c r="H3239"/>
      <c r="I3239"/>
      <c r="J3239"/>
      <c r="K3239"/>
      <c r="L3239"/>
      <c r="M3239"/>
      <c r="O3239"/>
      <c r="P3239"/>
      <c r="Q3239"/>
      <c r="R3239"/>
      <c r="S3239"/>
      <c r="T3239"/>
    </row>
    <row r="3240" spans="8:20" ht="14.5" x14ac:dyDescent="0.35">
      <c r="H3240"/>
      <c r="I3240"/>
      <c r="J3240"/>
      <c r="K3240"/>
      <c r="L3240"/>
      <c r="M3240"/>
      <c r="O3240"/>
      <c r="P3240"/>
      <c r="Q3240"/>
      <c r="R3240"/>
      <c r="S3240"/>
      <c r="T3240"/>
    </row>
    <row r="3241" spans="8:20" ht="14.5" x14ac:dyDescent="0.35">
      <c r="H3241"/>
      <c r="I3241"/>
      <c r="J3241"/>
      <c r="K3241"/>
      <c r="L3241"/>
      <c r="M3241"/>
      <c r="O3241"/>
      <c r="P3241"/>
      <c r="Q3241"/>
      <c r="R3241"/>
      <c r="S3241"/>
      <c r="T3241"/>
    </row>
    <row r="3242" spans="8:20" ht="14.5" x14ac:dyDescent="0.35">
      <c r="H3242"/>
      <c r="I3242"/>
      <c r="J3242"/>
      <c r="K3242"/>
      <c r="L3242"/>
      <c r="M3242"/>
      <c r="O3242"/>
      <c r="P3242"/>
      <c r="Q3242"/>
      <c r="R3242"/>
      <c r="S3242"/>
      <c r="T3242"/>
    </row>
    <row r="3243" spans="8:20" ht="14.5" x14ac:dyDescent="0.35">
      <c r="H3243"/>
      <c r="I3243"/>
      <c r="J3243"/>
      <c r="K3243"/>
      <c r="L3243"/>
      <c r="M3243"/>
      <c r="O3243"/>
      <c r="P3243"/>
      <c r="Q3243"/>
      <c r="R3243"/>
      <c r="S3243"/>
      <c r="T3243"/>
    </row>
    <row r="3244" spans="8:20" ht="14.5" x14ac:dyDescent="0.35">
      <c r="H3244"/>
      <c r="I3244"/>
      <c r="J3244"/>
      <c r="K3244"/>
      <c r="L3244"/>
      <c r="M3244"/>
      <c r="O3244"/>
      <c r="P3244"/>
      <c r="Q3244"/>
      <c r="R3244"/>
      <c r="S3244"/>
      <c r="T3244"/>
    </row>
    <row r="3245" spans="8:20" ht="14.5" x14ac:dyDescent="0.35">
      <c r="H3245"/>
      <c r="I3245"/>
      <c r="J3245"/>
      <c r="K3245"/>
      <c r="L3245"/>
      <c r="M3245"/>
      <c r="O3245"/>
      <c r="P3245"/>
      <c r="Q3245"/>
      <c r="R3245"/>
      <c r="S3245"/>
      <c r="T3245"/>
    </row>
    <row r="3246" spans="8:20" ht="14.5" x14ac:dyDescent="0.35">
      <c r="H3246"/>
      <c r="I3246"/>
      <c r="J3246"/>
      <c r="K3246"/>
      <c r="L3246"/>
      <c r="M3246"/>
      <c r="O3246"/>
      <c r="P3246"/>
      <c r="Q3246"/>
      <c r="R3246"/>
      <c r="S3246"/>
      <c r="T3246"/>
    </row>
    <row r="3247" spans="8:20" ht="14.5" x14ac:dyDescent="0.35">
      <c r="H3247"/>
      <c r="I3247"/>
      <c r="J3247"/>
      <c r="K3247"/>
      <c r="L3247"/>
      <c r="M3247"/>
      <c r="O3247"/>
      <c r="P3247"/>
      <c r="Q3247"/>
      <c r="R3247"/>
      <c r="S3247"/>
      <c r="T3247"/>
    </row>
    <row r="3248" spans="8:20" ht="14.5" x14ac:dyDescent="0.35">
      <c r="H3248"/>
      <c r="I3248"/>
      <c r="J3248"/>
      <c r="K3248"/>
      <c r="L3248"/>
      <c r="M3248"/>
      <c r="O3248"/>
      <c r="P3248"/>
      <c r="Q3248"/>
      <c r="R3248"/>
      <c r="S3248"/>
      <c r="T3248"/>
    </row>
    <row r="3249" spans="8:20" ht="14.5" x14ac:dyDescent="0.35">
      <c r="H3249"/>
      <c r="I3249"/>
      <c r="J3249"/>
      <c r="K3249"/>
      <c r="L3249"/>
      <c r="M3249"/>
      <c r="O3249"/>
      <c r="P3249"/>
      <c r="Q3249"/>
      <c r="R3249"/>
      <c r="S3249"/>
      <c r="T3249"/>
    </row>
    <row r="3250" spans="8:20" ht="14.5" x14ac:dyDescent="0.35">
      <c r="H3250"/>
      <c r="I3250"/>
      <c r="J3250"/>
      <c r="K3250"/>
      <c r="L3250"/>
      <c r="M3250"/>
      <c r="O3250"/>
      <c r="P3250"/>
      <c r="Q3250"/>
      <c r="R3250"/>
      <c r="S3250"/>
      <c r="T3250"/>
    </row>
    <row r="3251" spans="8:20" ht="14.5" x14ac:dyDescent="0.35">
      <c r="H3251"/>
      <c r="I3251"/>
      <c r="J3251"/>
      <c r="K3251"/>
      <c r="L3251"/>
      <c r="M3251"/>
      <c r="O3251"/>
      <c r="P3251"/>
      <c r="Q3251"/>
      <c r="R3251"/>
      <c r="S3251"/>
      <c r="T3251"/>
    </row>
    <row r="3252" spans="8:20" ht="14.5" x14ac:dyDescent="0.35">
      <c r="H3252"/>
      <c r="I3252"/>
      <c r="J3252"/>
      <c r="K3252"/>
      <c r="L3252"/>
      <c r="M3252"/>
      <c r="O3252"/>
      <c r="P3252"/>
      <c r="Q3252"/>
      <c r="R3252"/>
      <c r="S3252"/>
      <c r="T3252"/>
    </row>
    <row r="3253" spans="8:20" ht="14.5" x14ac:dyDescent="0.35">
      <c r="H3253"/>
      <c r="I3253"/>
      <c r="J3253"/>
      <c r="K3253"/>
      <c r="L3253"/>
      <c r="M3253"/>
      <c r="O3253"/>
      <c r="P3253"/>
      <c r="Q3253"/>
      <c r="R3253"/>
      <c r="S3253"/>
      <c r="T3253"/>
    </row>
    <row r="3254" spans="8:20" ht="14.5" x14ac:dyDescent="0.35">
      <c r="H3254"/>
      <c r="I3254"/>
      <c r="J3254"/>
      <c r="K3254"/>
      <c r="L3254"/>
      <c r="M3254"/>
      <c r="O3254"/>
      <c r="P3254"/>
      <c r="Q3254"/>
      <c r="R3254"/>
      <c r="S3254"/>
      <c r="T3254"/>
    </row>
    <row r="3255" spans="8:20" ht="14.5" x14ac:dyDescent="0.35">
      <c r="H3255"/>
      <c r="I3255"/>
      <c r="J3255"/>
      <c r="K3255"/>
      <c r="L3255"/>
      <c r="M3255"/>
      <c r="O3255"/>
      <c r="P3255"/>
      <c r="Q3255"/>
      <c r="R3255"/>
      <c r="S3255"/>
      <c r="T3255"/>
    </row>
    <row r="3256" spans="8:20" ht="14.5" x14ac:dyDescent="0.35">
      <c r="H3256"/>
      <c r="I3256"/>
      <c r="J3256"/>
      <c r="K3256"/>
      <c r="L3256"/>
      <c r="M3256"/>
      <c r="O3256"/>
      <c r="P3256"/>
      <c r="Q3256"/>
      <c r="R3256"/>
      <c r="S3256"/>
      <c r="T3256"/>
    </row>
    <row r="3257" spans="8:20" ht="14.5" x14ac:dyDescent="0.35">
      <c r="H3257"/>
      <c r="I3257"/>
      <c r="J3257"/>
      <c r="K3257"/>
      <c r="L3257"/>
      <c r="M3257"/>
      <c r="O3257"/>
      <c r="P3257"/>
      <c r="Q3257"/>
      <c r="R3257"/>
      <c r="S3257"/>
      <c r="T3257"/>
    </row>
    <row r="3258" spans="8:20" ht="14.5" x14ac:dyDescent="0.35">
      <c r="H3258"/>
      <c r="I3258"/>
      <c r="J3258"/>
      <c r="K3258"/>
      <c r="L3258"/>
      <c r="M3258"/>
      <c r="O3258"/>
      <c r="P3258"/>
      <c r="Q3258"/>
      <c r="R3258"/>
      <c r="S3258"/>
      <c r="T3258"/>
    </row>
    <row r="3259" spans="8:20" ht="14.5" x14ac:dyDescent="0.35">
      <c r="H3259"/>
      <c r="I3259"/>
      <c r="J3259"/>
      <c r="K3259"/>
      <c r="L3259"/>
      <c r="M3259"/>
      <c r="O3259"/>
      <c r="P3259"/>
      <c r="Q3259"/>
      <c r="R3259"/>
      <c r="S3259"/>
      <c r="T3259"/>
    </row>
    <row r="3260" spans="8:20" ht="14.5" x14ac:dyDescent="0.35">
      <c r="H3260"/>
      <c r="I3260"/>
      <c r="J3260"/>
      <c r="K3260"/>
      <c r="L3260"/>
      <c r="M3260"/>
      <c r="O3260"/>
      <c r="P3260"/>
      <c r="Q3260"/>
      <c r="R3260"/>
      <c r="S3260"/>
      <c r="T3260"/>
    </row>
    <row r="3261" spans="8:20" ht="14.5" x14ac:dyDescent="0.35">
      <c r="H3261"/>
      <c r="I3261"/>
      <c r="J3261"/>
      <c r="K3261"/>
      <c r="L3261"/>
      <c r="M3261"/>
      <c r="O3261"/>
      <c r="P3261"/>
      <c r="Q3261"/>
      <c r="R3261"/>
      <c r="S3261"/>
      <c r="T3261"/>
    </row>
    <row r="3262" spans="8:20" ht="14.5" x14ac:dyDescent="0.35">
      <c r="H3262"/>
      <c r="I3262"/>
      <c r="J3262"/>
      <c r="K3262"/>
      <c r="L3262"/>
      <c r="M3262"/>
      <c r="O3262"/>
      <c r="P3262"/>
      <c r="Q3262"/>
      <c r="R3262"/>
      <c r="S3262"/>
      <c r="T3262"/>
    </row>
    <row r="3263" spans="8:20" ht="14.5" x14ac:dyDescent="0.35">
      <c r="H3263"/>
      <c r="I3263"/>
      <c r="J3263"/>
      <c r="K3263"/>
      <c r="L3263"/>
      <c r="M3263"/>
      <c r="O3263"/>
      <c r="P3263"/>
      <c r="Q3263"/>
      <c r="R3263"/>
      <c r="S3263"/>
      <c r="T3263"/>
    </row>
    <row r="3264" spans="8:20" ht="14.5" x14ac:dyDescent="0.35">
      <c r="H3264"/>
      <c r="I3264"/>
      <c r="J3264"/>
      <c r="K3264"/>
      <c r="L3264"/>
      <c r="M3264"/>
      <c r="O3264"/>
      <c r="P3264"/>
      <c r="Q3264"/>
      <c r="R3264"/>
      <c r="S3264"/>
      <c r="T3264"/>
    </row>
    <row r="3265" spans="8:20" ht="14.5" x14ac:dyDescent="0.35">
      <c r="H3265"/>
      <c r="I3265"/>
      <c r="J3265"/>
      <c r="K3265"/>
      <c r="L3265"/>
      <c r="M3265"/>
      <c r="O3265"/>
      <c r="P3265"/>
      <c r="Q3265"/>
      <c r="R3265"/>
      <c r="S3265"/>
      <c r="T3265"/>
    </row>
    <row r="3266" spans="8:20" ht="14.5" x14ac:dyDescent="0.35">
      <c r="H3266"/>
      <c r="I3266"/>
      <c r="J3266"/>
      <c r="K3266"/>
      <c r="L3266"/>
      <c r="M3266"/>
      <c r="O3266"/>
      <c r="P3266"/>
      <c r="Q3266"/>
      <c r="R3266"/>
      <c r="S3266"/>
      <c r="T3266"/>
    </row>
    <row r="3267" spans="8:20" ht="14.5" x14ac:dyDescent="0.35">
      <c r="H3267"/>
      <c r="I3267"/>
      <c r="J3267"/>
      <c r="K3267"/>
      <c r="L3267"/>
      <c r="M3267"/>
      <c r="O3267"/>
      <c r="P3267"/>
      <c r="Q3267"/>
      <c r="R3267"/>
      <c r="S3267"/>
      <c r="T3267"/>
    </row>
    <row r="3268" spans="8:20" ht="14.5" x14ac:dyDescent="0.35">
      <c r="H3268"/>
      <c r="I3268"/>
      <c r="J3268"/>
      <c r="K3268"/>
      <c r="L3268"/>
      <c r="M3268"/>
      <c r="O3268"/>
      <c r="P3268"/>
      <c r="Q3268"/>
      <c r="R3268"/>
      <c r="S3268"/>
      <c r="T3268"/>
    </row>
    <row r="3269" spans="8:20" ht="14.5" x14ac:dyDescent="0.35">
      <c r="H3269"/>
      <c r="I3269"/>
      <c r="J3269"/>
      <c r="K3269"/>
      <c r="L3269"/>
      <c r="M3269"/>
      <c r="O3269"/>
      <c r="P3269"/>
      <c r="Q3269"/>
      <c r="R3269"/>
      <c r="S3269"/>
      <c r="T3269"/>
    </row>
    <row r="3270" spans="8:20" ht="14.5" x14ac:dyDescent="0.35">
      <c r="H3270"/>
      <c r="I3270"/>
      <c r="J3270"/>
      <c r="K3270"/>
      <c r="L3270"/>
      <c r="M3270"/>
      <c r="O3270"/>
      <c r="P3270"/>
      <c r="Q3270"/>
      <c r="R3270"/>
      <c r="S3270"/>
      <c r="T3270"/>
    </row>
    <row r="3271" spans="8:20" ht="14.5" x14ac:dyDescent="0.35">
      <c r="H3271"/>
      <c r="I3271"/>
      <c r="J3271"/>
      <c r="K3271"/>
      <c r="L3271"/>
      <c r="M3271"/>
      <c r="O3271"/>
      <c r="P3271"/>
      <c r="Q3271"/>
      <c r="R3271"/>
      <c r="S3271"/>
      <c r="T3271"/>
    </row>
    <row r="3272" spans="8:20" ht="14.5" x14ac:dyDescent="0.35">
      <c r="H3272"/>
      <c r="I3272"/>
      <c r="J3272"/>
      <c r="K3272"/>
      <c r="L3272"/>
      <c r="M3272"/>
      <c r="O3272"/>
      <c r="P3272"/>
      <c r="Q3272"/>
      <c r="R3272"/>
      <c r="S3272"/>
      <c r="T3272"/>
    </row>
    <row r="3273" spans="8:20" ht="14.5" x14ac:dyDescent="0.35">
      <c r="H3273"/>
      <c r="I3273"/>
      <c r="J3273"/>
      <c r="K3273"/>
      <c r="L3273"/>
      <c r="M3273"/>
      <c r="O3273"/>
      <c r="P3273"/>
      <c r="Q3273"/>
      <c r="R3273"/>
      <c r="S3273"/>
      <c r="T3273"/>
    </row>
    <row r="3274" spans="8:20" ht="14.5" x14ac:dyDescent="0.35">
      <c r="H3274"/>
      <c r="I3274"/>
      <c r="J3274"/>
      <c r="K3274"/>
      <c r="L3274"/>
      <c r="M3274"/>
      <c r="O3274"/>
      <c r="P3274"/>
      <c r="Q3274"/>
      <c r="R3274"/>
      <c r="S3274"/>
      <c r="T3274"/>
    </row>
    <row r="3275" spans="8:20" ht="14.5" x14ac:dyDescent="0.35">
      <c r="H3275"/>
      <c r="I3275"/>
      <c r="J3275"/>
      <c r="K3275"/>
      <c r="L3275"/>
      <c r="M3275"/>
      <c r="O3275"/>
      <c r="P3275"/>
      <c r="Q3275"/>
      <c r="R3275"/>
      <c r="S3275"/>
      <c r="T3275"/>
    </row>
    <row r="3276" spans="8:20" ht="14.5" x14ac:dyDescent="0.35">
      <c r="H3276"/>
      <c r="I3276"/>
      <c r="J3276"/>
      <c r="K3276"/>
      <c r="L3276"/>
      <c r="M3276"/>
      <c r="O3276"/>
      <c r="P3276"/>
      <c r="Q3276"/>
      <c r="R3276"/>
      <c r="S3276"/>
      <c r="T3276"/>
    </row>
    <row r="3277" spans="8:20" ht="14.5" x14ac:dyDescent="0.35">
      <c r="H3277"/>
      <c r="I3277"/>
      <c r="J3277"/>
      <c r="K3277"/>
      <c r="L3277"/>
      <c r="M3277"/>
      <c r="O3277"/>
      <c r="P3277"/>
      <c r="Q3277"/>
      <c r="R3277"/>
      <c r="S3277"/>
      <c r="T3277"/>
    </row>
    <row r="3278" spans="8:20" ht="14.5" x14ac:dyDescent="0.35">
      <c r="H3278"/>
      <c r="I3278"/>
      <c r="J3278"/>
      <c r="K3278"/>
      <c r="L3278"/>
      <c r="M3278"/>
      <c r="O3278"/>
      <c r="P3278"/>
      <c r="Q3278"/>
      <c r="R3278"/>
      <c r="S3278"/>
      <c r="T3278"/>
    </row>
    <row r="3279" spans="8:20" ht="14.5" x14ac:dyDescent="0.35">
      <c r="H3279"/>
      <c r="I3279"/>
      <c r="J3279"/>
      <c r="K3279"/>
      <c r="L3279"/>
      <c r="M3279"/>
      <c r="O3279"/>
      <c r="P3279"/>
      <c r="Q3279"/>
      <c r="R3279"/>
      <c r="S3279"/>
      <c r="T3279"/>
    </row>
    <row r="3280" spans="8:20" ht="14.5" x14ac:dyDescent="0.35">
      <c r="H3280"/>
      <c r="I3280"/>
      <c r="J3280"/>
      <c r="K3280"/>
      <c r="L3280"/>
      <c r="M3280"/>
      <c r="O3280"/>
      <c r="P3280"/>
      <c r="Q3280"/>
      <c r="R3280"/>
      <c r="S3280"/>
      <c r="T3280"/>
    </row>
    <row r="3281" spans="8:20" ht="14.5" x14ac:dyDescent="0.35">
      <c r="H3281"/>
      <c r="I3281"/>
      <c r="J3281"/>
      <c r="K3281"/>
      <c r="L3281"/>
      <c r="M3281"/>
      <c r="O3281"/>
      <c r="P3281"/>
      <c r="Q3281"/>
      <c r="R3281"/>
      <c r="S3281"/>
      <c r="T3281"/>
    </row>
    <row r="3282" spans="8:20" ht="14.5" x14ac:dyDescent="0.35">
      <c r="H3282"/>
      <c r="I3282"/>
      <c r="J3282"/>
      <c r="K3282"/>
      <c r="L3282"/>
      <c r="M3282"/>
      <c r="O3282"/>
      <c r="P3282"/>
      <c r="Q3282"/>
      <c r="R3282"/>
      <c r="S3282"/>
      <c r="T3282"/>
    </row>
    <row r="3283" spans="8:20" ht="14.5" x14ac:dyDescent="0.35">
      <c r="H3283"/>
      <c r="I3283"/>
      <c r="J3283"/>
      <c r="K3283"/>
      <c r="L3283"/>
      <c r="M3283"/>
      <c r="O3283"/>
      <c r="P3283"/>
      <c r="Q3283"/>
      <c r="R3283"/>
      <c r="S3283"/>
      <c r="T3283"/>
    </row>
    <row r="3284" spans="8:20" ht="14.5" x14ac:dyDescent="0.35">
      <c r="H3284"/>
      <c r="I3284"/>
      <c r="J3284"/>
      <c r="K3284"/>
      <c r="L3284"/>
      <c r="M3284"/>
      <c r="O3284"/>
      <c r="P3284"/>
      <c r="Q3284"/>
      <c r="R3284"/>
      <c r="S3284"/>
      <c r="T3284"/>
    </row>
    <row r="3285" spans="8:20" ht="14.5" x14ac:dyDescent="0.35">
      <c r="H3285"/>
      <c r="I3285"/>
      <c r="J3285"/>
      <c r="K3285"/>
      <c r="L3285"/>
      <c r="M3285"/>
      <c r="O3285"/>
      <c r="P3285"/>
      <c r="Q3285"/>
      <c r="R3285"/>
      <c r="S3285"/>
      <c r="T3285"/>
    </row>
    <row r="3286" spans="8:20" ht="14.5" x14ac:dyDescent="0.35">
      <c r="H3286"/>
      <c r="I3286"/>
      <c r="J3286"/>
      <c r="K3286"/>
      <c r="L3286"/>
      <c r="M3286"/>
      <c r="O3286"/>
      <c r="P3286"/>
      <c r="Q3286"/>
      <c r="R3286"/>
      <c r="S3286"/>
      <c r="T3286"/>
    </row>
    <row r="3287" spans="8:20" ht="14.5" x14ac:dyDescent="0.35">
      <c r="H3287"/>
      <c r="I3287"/>
      <c r="J3287"/>
      <c r="K3287"/>
      <c r="L3287"/>
      <c r="M3287"/>
      <c r="O3287"/>
      <c r="P3287"/>
      <c r="Q3287"/>
      <c r="R3287"/>
      <c r="S3287"/>
      <c r="T3287"/>
    </row>
    <row r="3288" spans="8:20" ht="14.5" x14ac:dyDescent="0.35">
      <c r="H3288"/>
      <c r="I3288"/>
      <c r="J3288"/>
      <c r="K3288"/>
      <c r="L3288"/>
      <c r="M3288"/>
      <c r="O3288"/>
      <c r="P3288"/>
      <c r="Q3288"/>
      <c r="R3288"/>
      <c r="S3288"/>
      <c r="T3288"/>
    </row>
    <row r="3289" spans="8:20" ht="14.5" x14ac:dyDescent="0.35">
      <c r="H3289"/>
      <c r="I3289"/>
      <c r="J3289"/>
      <c r="K3289"/>
      <c r="L3289"/>
      <c r="M3289"/>
      <c r="O3289"/>
      <c r="P3289"/>
      <c r="Q3289"/>
      <c r="R3289"/>
      <c r="S3289"/>
      <c r="T3289"/>
    </row>
    <row r="3290" spans="8:20" ht="14.5" x14ac:dyDescent="0.35">
      <c r="H3290"/>
      <c r="I3290"/>
      <c r="J3290"/>
      <c r="K3290"/>
      <c r="L3290"/>
      <c r="M3290"/>
      <c r="O3290"/>
      <c r="P3290"/>
      <c r="Q3290"/>
      <c r="R3290"/>
      <c r="S3290"/>
      <c r="T3290"/>
    </row>
    <row r="3291" spans="8:20" ht="14.5" x14ac:dyDescent="0.35">
      <c r="H3291"/>
      <c r="I3291"/>
      <c r="J3291"/>
      <c r="K3291"/>
      <c r="L3291"/>
      <c r="M3291"/>
      <c r="O3291"/>
      <c r="P3291"/>
      <c r="Q3291"/>
      <c r="R3291"/>
      <c r="S3291"/>
      <c r="T3291"/>
    </row>
    <row r="3292" spans="8:20" ht="14.5" x14ac:dyDescent="0.35">
      <c r="H3292"/>
      <c r="I3292"/>
      <c r="J3292"/>
      <c r="K3292"/>
      <c r="L3292"/>
      <c r="M3292"/>
      <c r="O3292"/>
      <c r="P3292"/>
      <c r="Q3292"/>
      <c r="R3292"/>
      <c r="S3292"/>
      <c r="T3292"/>
    </row>
    <row r="3293" spans="8:20" ht="14.5" x14ac:dyDescent="0.35">
      <c r="H3293"/>
      <c r="I3293"/>
      <c r="J3293"/>
      <c r="K3293"/>
      <c r="L3293"/>
      <c r="M3293"/>
      <c r="O3293"/>
      <c r="P3293"/>
      <c r="Q3293"/>
      <c r="R3293"/>
      <c r="S3293"/>
      <c r="T3293"/>
    </row>
    <row r="3294" spans="8:20" ht="14.5" x14ac:dyDescent="0.35">
      <c r="H3294"/>
      <c r="I3294"/>
      <c r="J3294"/>
      <c r="K3294"/>
      <c r="L3294"/>
      <c r="M3294"/>
      <c r="O3294"/>
      <c r="P3294"/>
      <c r="Q3294"/>
      <c r="R3294"/>
      <c r="S3294"/>
      <c r="T3294"/>
    </row>
    <row r="3295" spans="8:20" ht="14.5" x14ac:dyDescent="0.35">
      <c r="H3295"/>
      <c r="I3295"/>
      <c r="J3295"/>
      <c r="K3295"/>
      <c r="L3295"/>
      <c r="M3295"/>
      <c r="O3295"/>
      <c r="P3295"/>
      <c r="Q3295"/>
      <c r="R3295"/>
      <c r="S3295"/>
      <c r="T3295"/>
    </row>
    <row r="3296" spans="8:20" ht="14.5" x14ac:dyDescent="0.35">
      <c r="H3296"/>
      <c r="I3296"/>
      <c r="J3296"/>
      <c r="K3296"/>
      <c r="L3296"/>
      <c r="M3296"/>
      <c r="O3296"/>
      <c r="P3296"/>
      <c r="Q3296"/>
      <c r="R3296"/>
      <c r="S3296"/>
      <c r="T3296"/>
    </row>
    <row r="3297" spans="8:20" ht="14.5" x14ac:dyDescent="0.35">
      <c r="H3297"/>
      <c r="I3297"/>
      <c r="J3297"/>
      <c r="K3297"/>
      <c r="L3297"/>
      <c r="M3297"/>
      <c r="O3297"/>
      <c r="P3297"/>
      <c r="Q3297"/>
      <c r="R3297"/>
      <c r="S3297"/>
      <c r="T3297"/>
    </row>
    <row r="3298" spans="8:20" ht="14.5" x14ac:dyDescent="0.35">
      <c r="H3298"/>
      <c r="I3298"/>
      <c r="J3298"/>
      <c r="K3298"/>
      <c r="L3298"/>
      <c r="M3298"/>
      <c r="O3298"/>
      <c r="P3298"/>
      <c r="Q3298"/>
      <c r="R3298"/>
      <c r="S3298"/>
      <c r="T3298"/>
    </row>
    <row r="3299" spans="8:20" ht="14.5" x14ac:dyDescent="0.35">
      <c r="H3299"/>
      <c r="I3299"/>
      <c r="J3299"/>
      <c r="K3299"/>
      <c r="L3299"/>
      <c r="M3299"/>
      <c r="O3299"/>
      <c r="P3299"/>
      <c r="Q3299"/>
      <c r="R3299"/>
      <c r="S3299"/>
      <c r="T3299"/>
    </row>
    <row r="3300" spans="8:20" ht="14.5" x14ac:dyDescent="0.35">
      <c r="H3300"/>
      <c r="I3300"/>
      <c r="J3300"/>
      <c r="K3300"/>
      <c r="L3300"/>
      <c r="M3300"/>
      <c r="O3300"/>
      <c r="P3300"/>
      <c r="Q3300"/>
      <c r="R3300"/>
      <c r="S3300"/>
      <c r="T3300"/>
    </row>
    <row r="3301" spans="8:20" ht="14.5" x14ac:dyDescent="0.35">
      <c r="H3301"/>
      <c r="I3301"/>
      <c r="J3301"/>
      <c r="K3301"/>
      <c r="L3301"/>
      <c r="M3301"/>
      <c r="O3301"/>
      <c r="P3301"/>
      <c r="Q3301"/>
      <c r="R3301"/>
      <c r="S3301"/>
      <c r="T3301"/>
    </row>
    <row r="3302" spans="8:20" ht="14.5" x14ac:dyDescent="0.35">
      <c r="H3302"/>
      <c r="I3302"/>
      <c r="J3302"/>
      <c r="K3302"/>
      <c r="L3302"/>
      <c r="M3302"/>
      <c r="O3302"/>
      <c r="P3302"/>
      <c r="Q3302"/>
      <c r="R3302"/>
      <c r="S3302"/>
      <c r="T3302"/>
    </row>
    <row r="3303" spans="8:20" ht="14.5" x14ac:dyDescent="0.35">
      <c r="H3303"/>
      <c r="I3303"/>
      <c r="J3303"/>
      <c r="K3303"/>
      <c r="L3303"/>
      <c r="M3303"/>
      <c r="O3303"/>
      <c r="P3303"/>
      <c r="Q3303"/>
      <c r="R3303"/>
      <c r="S3303"/>
      <c r="T3303"/>
    </row>
    <row r="3304" spans="8:20" ht="14.5" x14ac:dyDescent="0.35">
      <c r="H3304"/>
      <c r="I3304"/>
      <c r="J3304"/>
      <c r="K3304"/>
      <c r="L3304"/>
      <c r="M3304"/>
      <c r="O3304"/>
      <c r="P3304"/>
      <c r="Q3304"/>
      <c r="R3304"/>
      <c r="S3304"/>
      <c r="T3304"/>
    </row>
    <row r="3305" spans="8:20" ht="14.5" x14ac:dyDescent="0.35">
      <c r="H3305"/>
      <c r="I3305"/>
      <c r="J3305"/>
      <c r="K3305"/>
      <c r="L3305"/>
      <c r="M3305"/>
      <c r="O3305"/>
      <c r="P3305"/>
      <c r="Q3305"/>
      <c r="R3305"/>
      <c r="S3305"/>
      <c r="T3305"/>
    </row>
    <row r="3306" spans="8:20" ht="14.5" x14ac:dyDescent="0.35">
      <c r="H3306"/>
      <c r="I3306"/>
      <c r="J3306"/>
      <c r="K3306"/>
      <c r="L3306"/>
      <c r="M3306"/>
      <c r="O3306"/>
      <c r="P3306"/>
      <c r="Q3306"/>
      <c r="R3306"/>
      <c r="S3306"/>
      <c r="T3306"/>
    </row>
    <row r="3307" spans="8:20" ht="14.5" x14ac:dyDescent="0.35">
      <c r="H3307"/>
      <c r="I3307"/>
      <c r="J3307"/>
      <c r="K3307"/>
      <c r="L3307"/>
      <c r="M3307"/>
      <c r="O3307"/>
      <c r="P3307"/>
      <c r="Q3307"/>
      <c r="R3307"/>
      <c r="S3307"/>
      <c r="T3307"/>
    </row>
    <row r="3308" spans="8:20" ht="14.5" x14ac:dyDescent="0.35">
      <c r="H3308"/>
      <c r="I3308"/>
      <c r="J3308"/>
      <c r="K3308"/>
      <c r="L3308"/>
      <c r="M3308"/>
      <c r="O3308"/>
      <c r="P3308"/>
      <c r="Q3308"/>
      <c r="R3308"/>
      <c r="S3308"/>
      <c r="T3308"/>
    </row>
    <row r="3309" spans="8:20" ht="14.5" x14ac:dyDescent="0.35">
      <c r="H3309"/>
      <c r="I3309"/>
      <c r="J3309"/>
      <c r="K3309"/>
      <c r="L3309"/>
      <c r="M3309"/>
      <c r="O3309"/>
      <c r="P3309"/>
      <c r="Q3309"/>
      <c r="R3309"/>
      <c r="S3309"/>
      <c r="T3309"/>
    </row>
    <row r="3310" spans="8:20" ht="14.5" x14ac:dyDescent="0.35">
      <c r="H3310"/>
      <c r="I3310"/>
      <c r="J3310"/>
      <c r="K3310"/>
      <c r="L3310"/>
      <c r="M3310"/>
      <c r="O3310"/>
      <c r="P3310"/>
      <c r="Q3310"/>
      <c r="R3310"/>
      <c r="S3310"/>
      <c r="T3310"/>
    </row>
    <row r="3311" spans="8:20" ht="14.5" x14ac:dyDescent="0.35">
      <c r="H3311"/>
      <c r="I3311"/>
      <c r="J3311"/>
      <c r="K3311"/>
      <c r="L3311"/>
      <c r="M3311"/>
      <c r="O3311"/>
      <c r="P3311"/>
      <c r="Q3311"/>
      <c r="R3311"/>
      <c r="S3311"/>
      <c r="T3311"/>
    </row>
    <row r="3312" spans="8:20" ht="14.5" x14ac:dyDescent="0.35">
      <c r="H3312"/>
      <c r="I3312"/>
      <c r="J3312"/>
      <c r="K3312"/>
      <c r="L3312"/>
      <c r="M3312"/>
      <c r="O3312"/>
      <c r="P3312"/>
      <c r="Q3312"/>
      <c r="R3312"/>
      <c r="S3312"/>
      <c r="T3312"/>
    </row>
    <row r="3313" spans="8:20" ht="14.5" x14ac:dyDescent="0.35">
      <c r="H3313"/>
      <c r="I3313"/>
      <c r="J3313"/>
      <c r="K3313"/>
      <c r="L3313"/>
      <c r="M3313"/>
      <c r="O3313"/>
      <c r="P3313"/>
      <c r="Q3313"/>
      <c r="R3313"/>
      <c r="S3313"/>
      <c r="T3313"/>
    </row>
    <row r="3314" spans="8:20" ht="14.5" x14ac:dyDescent="0.35">
      <c r="H3314"/>
      <c r="I3314"/>
      <c r="J3314"/>
      <c r="K3314"/>
      <c r="L3314"/>
      <c r="M3314"/>
      <c r="O3314"/>
      <c r="P3314"/>
      <c r="Q3314"/>
      <c r="R3314"/>
      <c r="S3314"/>
      <c r="T3314"/>
    </row>
    <row r="3315" spans="8:20" ht="14.5" x14ac:dyDescent="0.35">
      <c r="H3315"/>
      <c r="I3315"/>
      <c r="J3315"/>
      <c r="K3315"/>
      <c r="L3315"/>
      <c r="M3315"/>
      <c r="O3315"/>
      <c r="P3315"/>
      <c r="Q3315"/>
      <c r="R3315"/>
      <c r="S3315"/>
      <c r="T3315"/>
    </row>
    <row r="3316" spans="8:20" ht="14.5" x14ac:dyDescent="0.35">
      <c r="H3316"/>
      <c r="I3316"/>
      <c r="J3316"/>
      <c r="K3316"/>
      <c r="L3316"/>
      <c r="M3316"/>
      <c r="O3316"/>
      <c r="P3316"/>
      <c r="Q3316"/>
      <c r="R3316"/>
      <c r="S3316"/>
      <c r="T3316"/>
    </row>
    <row r="3317" spans="8:20" ht="14.5" x14ac:dyDescent="0.35">
      <c r="H3317"/>
      <c r="I3317"/>
      <c r="J3317"/>
      <c r="K3317"/>
      <c r="L3317"/>
      <c r="M3317"/>
      <c r="O3317"/>
      <c r="P3317"/>
      <c r="Q3317"/>
      <c r="R3317"/>
      <c r="S3317"/>
      <c r="T3317"/>
    </row>
    <row r="3318" spans="8:20" ht="14.5" x14ac:dyDescent="0.35">
      <c r="H3318"/>
      <c r="I3318"/>
      <c r="J3318"/>
      <c r="K3318"/>
      <c r="L3318"/>
      <c r="M3318"/>
      <c r="O3318"/>
      <c r="P3318"/>
      <c r="Q3318"/>
      <c r="R3318"/>
      <c r="S3318"/>
      <c r="T3318"/>
    </row>
    <row r="3319" spans="8:20" ht="14.5" x14ac:dyDescent="0.35">
      <c r="H3319"/>
      <c r="I3319"/>
      <c r="J3319"/>
      <c r="K3319"/>
      <c r="L3319"/>
      <c r="M3319"/>
      <c r="O3319"/>
      <c r="P3319"/>
      <c r="Q3319"/>
      <c r="R3319"/>
      <c r="S3319"/>
      <c r="T3319"/>
    </row>
    <row r="3320" spans="8:20" ht="14.5" x14ac:dyDescent="0.35">
      <c r="H3320"/>
      <c r="I3320"/>
      <c r="J3320"/>
      <c r="K3320"/>
      <c r="L3320"/>
      <c r="M3320"/>
      <c r="O3320"/>
      <c r="P3320"/>
      <c r="Q3320"/>
      <c r="R3320"/>
      <c r="S3320"/>
      <c r="T3320"/>
    </row>
    <row r="3321" spans="8:20" ht="14.5" x14ac:dyDescent="0.35">
      <c r="H3321"/>
      <c r="I3321"/>
      <c r="J3321"/>
      <c r="K3321"/>
      <c r="L3321"/>
      <c r="M3321"/>
      <c r="O3321"/>
      <c r="P3321"/>
      <c r="Q3321"/>
      <c r="R3321"/>
      <c r="S3321"/>
      <c r="T3321"/>
    </row>
    <row r="3322" spans="8:20" ht="14.5" x14ac:dyDescent="0.35">
      <c r="H3322"/>
      <c r="I3322"/>
      <c r="J3322"/>
      <c r="K3322"/>
      <c r="L3322"/>
      <c r="M3322"/>
      <c r="O3322"/>
      <c r="P3322"/>
      <c r="Q3322"/>
      <c r="R3322"/>
      <c r="S3322"/>
      <c r="T3322"/>
    </row>
    <row r="3323" spans="8:20" ht="14.5" x14ac:dyDescent="0.35">
      <c r="H3323"/>
      <c r="I3323"/>
      <c r="J3323"/>
      <c r="K3323"/>
      <c r="L3323"/>
      <c r="M3323"/>
      <c r="O3323"/>
      <c r="P3323"/>
      <c r="Q3323"/>
      <c r="R3323"/>
      <c r="S3323"/>
      <c r="T3323"/>
    </row>
    <row r="3324" spans="8:20" ht="14.5" x14ac:dyDescent="0.35">
      <c r="H3324"/>
      <c r="I3324"/>
      <c r="J3324"/>
      <c r="K3324"/>
      <c r="L3324"/>
      <c r="M3324"/>
      <c r="O3324"/>
      <c r="P3324"/>
      <c r="Q3324"/>
      <c r="R3324"/>
      <c r="S3324"/>
      <c r="T3324"/>
    </row>
    <row r="3325" spans="8:20" ht="14.5" x14ac:dyDescent="0.35">
      <c r="H3325"/>
      <c r="I3325"/>
      <c r="J3325"/>
      <c r="K3325"/>
      <c r="L3325"/>
      <c r="M3325"/>
      <c r="O3325"/>
      <c r="P3325"/>
      <c r="Q3325"/>
      <c r="R3325"/>
      <c r="S3325"/>
      <c r="T3325"/>
    </row>
    <row r="3326" spans="8:20" ht="14.5" x14ac:dyDescent="0.35">
      <c r="H3326"/>
      <c r="I3326"/>
      <c r="J3326"/>
      <c r="K3326"/>
      <c r="L3326"/>
      <c r="M3326"/>
      <c r="O3326"/>
      <c r="P3326"/>
      <c r="Q3326"/>
      <c r="R3326"/>
      <c r="S3326"/>
      <c r="T3326"/>
    </row>
    <row r="3327" spans="8:20" ht="14.5" x14ac:dyDescent="0.35">
      <c r="H3327"/>
      <c r="I3327"/>
      <c r="J3327"/>
      <c r="K3327"/>
      <c r="L3327"/>
      <c r="M3327"/>
      <c r="O3327"/>
      <c r="P3327"/>
      <c r="Q3327"/>
      <c r="R3327"/>
      <c r="S3327"/>
      <c r="T3327"/>
    </row>
    <row r="3328" spans="8:20" ht="14.5" x14ac:dyDescent="0.35">
      <c r="H3328"/>
      <c r="I3328"/>
      <c r="J3328"/>
      <c r="K3328"/>
      <c r="L3328"/>
      <c r="M3328"/>
      <c r="O3328"/>
      <c r="P3328"/>
      <c r="Q3328"/>
      <c r="R3328"/>
      <c r="S3328"/>
      <c r="T3328"/>
    </row>
    <row r="3329" spans="8:20" ht="14.5" x14ac:dyDescent="0.35">
      <c r="H3329"/>
      <c r="I3329"/>
      <c r="J3329"/>
      <c r="K3329"/>
      <c r="L3329"/>
      <c r="M3329"/>
      <c r="O3329"/>
      <c r="P3329"/>
      <c r="Q3329"/>
      <c r="R3329"/>
      <c r="S3329"/>
      <c r="T3329"/>
    </row>
    <row r="3330" spans="8:20" ht="14.5" x14ac:dyDescent="0.35">
      <c r="H3330"/>
      <c r="I3330"/>
      <c r="J3330"/>
      <c r="K3330"/>
      <c r="L3330"/>
      <c r="M3330"/>
      <c r="O3330"/>
      <c r="P3330"/>
      <c r="Q3330"/>
      <c r="R3330"/>
      <c r="S3330"/>
      <c r="T3330"/>
    </row>
    <row r="3331" spans="8:20" ht="14.5" x14ac:dyDescent="0.35">
      <c r="H3331"/>
      <c r="I3331"/>
      <c r="J3331"/>
      <c r="K3331"/>
      <c r="L3331"/>
      <c r="M3331"/>
      <c r="O3331"/>
      <c r="P3331"/>
      <c r="Q3331"/>
      <c r="R3331"/>
      <c r="S3331"/>
      <c r="T3331"/>
    </row>
    <row r="3332" spans="8:20" ht="14.5" x14ac:dyDescent="0.35">
      <c r="H3332"/>
      <c r="I3332"/>
      <c r="J3332"/>
      <c r="K3332"/>
      <c r="L3332"/>
      <c r="M3332"/>
      <c r="O3332"/>
      <c r="P3332"/>
      <c r="Q3332"/>
      <c r="R3332"/>
      <c r="S3332"/>
      <c r="T3332"/>
    </row>
    <row r="3333" spans="8:20" ht="14.5" x14ac:dyDescent="0.35">
      <c r="H3333"/>
      <c r="I3333"/>
      <c r="J3333"/>
      <c r="K3333"/>
      <c r="L3333"/>
      <c r="M3333"/>
      <c r="O3333"/>
      <c r="P3333"/>
      <c r="Q3333"/>
      <c r="R3333"/>
      <c r="S3333"/>
      <c r="T3333"/>
    </row>
    <row r="3334" spans="8:20" ht="14.5" x14ac:dyDescent="0.35">
      <c r="H3334"/>
      <c r="I3334"/>
      <c r="J3334"/>
      <c r="K3334"/>
      <c r="L3334"/>
      <c r="M3334"/>
      <c r="O3334"/>
      <c r="P3334"/>
      <c r="Q3334"/>
      <c r="R3334"/>
      <c r="S3334"/>
      <c r="T3334"/>
    </row>
    <row r="3335" spans="8:20" ht="14.5" x14ac:dyDescent="0.35">
      <c r="H3335"/>
      <c r="I3335"/>
      <c r="J3335"/>
      <c r="K3335"/>
      <c r="L3335"/>
      <c r="M3335"/>
      <c r="O3335"/>
      <c r="P3335"/>
      <c r="Q3335"/>
      <c r="R3335"/>
      <c r="S3335"/>
      <c r="T3335"/>
    </row>
    <row r="3336" spans="8:20" ht="14.5" x14ac:dyDescent="0.35">
      <c r="H3336"/>
      <c r="I3336"/>
      <c r="J3336"/>
      <c r="K3336"/>
      <c r="L3336"/>
      <c r="M3336"/>
      <c r="O3336"/>
      <c r="P3336"/>
      <c r="Q3336"/>
      <c r="R3336"/>
      <c r="S3336"/>
      <c r="T3336"/>
    </row>
    <row r="3337" spans="8:20" ht="14.5" x14ac:dyDescent="0.35">
      <c r="H3337"/>
      <c r="I3337"/>
      <c r="J3337"/>
      <c r="K3337"/>
      <c r="L3337"/>
      <c r="M3337"/>
      <c r="O3337"/>
      <c r="P3337"/>
      <c r="Q3337"/>
      <c r="R3337"/>
      <c r="S3337"/>
      <c r="T3337"/>
    </row>
    <row r="3338" spans="8:20" ht="14.5" x14ac:dyDescent="0.35">
      <c r="H3338"/>
      <c r="I3338"/>
      <c r="J3338"/>
      <c r="K3338"/>
      <c r="L3338"/>
      <c r="M3338"/>
      <c r="O3338"/>
      <c r="P3338"/>
      <c r="Q3338"/>
      <c r="R3338"/>
      <c r="S3338"/>
      <c r="T3338"/>
    </row>
    <row r="3339" spans="8:20" ht="14.5" x14ac:dyDescent="0.35">
      <c r="H3339"/>
      <c r="I3339"/>
      <c r="J3339"/>
      <c r="K3339"/>
      <c r="L3339"/>
      <c r="M3339"/>
      <c r="O3339"/>
      <c r="P3339"/>
      <c r="Q3339"/>
      <c r="R3339"/>
      <c r="S3339"/>
      <c r="T3339"/>
    </row>
    <row r="3340" spans="8:20" ht="14.5" x14ac:dyDescent="0.35">
      <c r="H3340"/>
      <c r="I3340"/>
      <c r="J3340"/>
      <c r="K3340"/>
      <c r="L3340"/>
      <c r="M3340"/>
      <c r="O3340"/>
      <c r="P3340"/>
      <c r="Q3340"/>
      <c r="R3340"/>
      <c r="S3340"/>
      <c r="T3340"/>
    </row>
    <row r="3341" spans="8:20" ht="14.5" x14ac:dyDescent="0.35">
      <c r="H3341"/>
      <c r="I3341"/>
      <c r="J3341"/>
      <c r="K3341"/>
      <c r="L3341"/>
      <c r="M3341"/>
      <c r="O3341"/>
      <c r="P3341"/>
      <c r="Q3341"/>
      <c r="R3341"/>
      <c r="S3341"/>
      <c r="T3341"/>
    </row>
    <row r="3342" spans="8:20" ht="14.5" x14ac:dyDescent="0.35">
      <c r="H3342"/>
      <c r="I3342"/>
      <c r="J3342"/>
      <c r="K3342"/>
      <c r="L3342"/>
      <c r="M3342"/>
      <c r="O3342"/>
      <c r="P3342"/>
      <c r="Q3342"/>
      <c r="R3342"/>
      <c r="S3342"/>
      <c r="T3342"/>
    </row>
    <row r="3343" spans="8:20" ht="14.5" x14ac:dyDescent="0.35">
      <c r="H3343"/>
      <c r="I3343"/>
      <c r="J3343"/>
      <c r="K3343"/>
      <c r="L3343"/>
      <c r="M3343"/>
      <c r="O3343"/>
      <c r="P3343"/>
      <c r="Q3343"/>
      <c r="R3343"/>
      <c r="S3343"/>
      <c r="T3343"/>
    </row>
    <row r="3344" spans="8:20" ht="14.5" x14ac:dyDescent="0.35">
      <c r="H3344"/>
      <c r="I3344"/>
      <c r="J3344"/>
      <c r="K3344"/>
      <c r="L3344"/>
      <c r="M3344"/>
      <c r="O3344"/>
      <c r="P3344"/>
      <c r="Q3344"/>
      <c r="R3344"/>
      <c r="S3344"/>
      <c r="T3344"/>
    </row>
    <row r="3345" spans="8:20" ht="14.5" x14ac:dyDescent="0.35">
      <c r="H3345"/>
      <c r="I3345"/>
      <c r="J3345"/>
      <c r="K3345"/>
      <c r="L3345"/>
      <c r="M3345"/>
      <c r="O3345"/>
      <c r="P3345"/>
      <c r="Q3345"/>
      <c r="R3345"/>
      <c r="S3345"/>
      <c r="T3345"/>
    </row>
    <row r="3346" spans="8:20" ht="14.5" x14ac:dyDescent="0.35">
      <c r="H3346"/>
      <c r="I3346"/>
      <c r="J3346"/>
      <c r="K3346"/>
      <c r="L3346"/>
      <c r="M3346"/>
      <c r="O3346"/>
      <c r="P3346"/>
      <c r="Q3346"/>
      <c r="R3346"/>
      <c r="S3346"/>
      <c r="T3346"/>
    </row>
    <row r="3347" spans="8:20" ht="14.5" x14ac:dyDescent="0.35">
      <c r="H3347"/>
      <c r="I3347"/>
      <c r="J3347"/>
      <c r="K3347"/>
      <c r="L3347"/>
      <c r="M3347"/>
      <c r="O3347"/>
      <c r="P3347"/>
      <c r="Q3347"/>
      <c r="R3347"/>
      <c r="S3347"/>
      <c r="T3347"/>
    </row>
    <row r="3348" spans="8:20" ht="14.5" x14ac:dyDescent="0.35">
      <c r="H3348"/>
      <c r="I3348"/>
      <c r="J3348"/>
      <c r="K3348"/>
      <c r="L3348"/>
      <c r="M3348"/>
      <c r="O3348"/>
      <c r="P3348"/>
      <c r="Q3348"/>
      <c r="R3348"/>
      <c r="S3348"/>
      <c r="T3348"/>
    </row>
    <row r="3349" spans="8:20" ht="14.5" x14ac:dyDescent="0.35">
      <c r="H3349"/>
      <c r="I3349"/>
      <c r="J3349"/>
      <c r="K3349"/>
      <c r="L3349"/>
      <c r="M3349"/>
      <c r="O3349"/>
      <c r="P3349"/>
      <c r="Q3349"/>
      <c r="R3349"/>
      <c r="S3349"/>
      <c r="T3349"/>
    </row>
    <row r="3350" spans="8:20" ht="14.5" x14ac:dyDescent="0.35">
      <c r="H3350"/>
      <c r="I3350"/>
      <c r="J3350"/>
      <c r="K3350"/>
      <c r="L3350"/>
      <c r="M3350"/>
      <c r="O3350"/>
      <c r="P3350"/>
      <c r="Q3350"/>
      <c r="R3350"/>
      <c r="S3350"/>
      <c r="T3350"/>
    </row>
    <row r="3351" spans="8:20" ht="14.5" x14ac:dyDescent="0.35">
      <c r="H3351"/>
      <c r="I3351"/>
      <c r="J3351"/>
      <c r="K3351"/>
      <c r="L3351"/>
      <c r="M3351"/>
      <c r="O3351"/>
      <c r="P3351"/>
      <c r="Q3351"/>
      <c r="R3351"/>
      <c r="S3351"/>
      <c r="T3351"/>
    </row>
    <row r="3352" spans="8:20" ht="14.5" x14ac:dyDescent="0.35">
      <c r="H3352"/>
      <c r="I3352"/>
      <c r="J3352"/>
      <c r="K3352"/>
      <c r="L3352"/>
      <c r="M3352"/>
      <c r="O3352"/>
      <c r="P3352"/>
      <c r="Q3352"/>
      <c r="R3352"/>
      <c r="S3352"/>
      <c r="T3352"/>
    </row>
    <row r="3353" spans="8:20" ht="14.5" x14ac:dyDescent="0.35">
      <c r="H3353"/>
      <c r="I3353"/>
      <c r="J3353"/>
      <c r="K3353"/>
      <c r="L3353"/>
      <c r="M3353"/>
      <c r="O3353"/>
      <c r="P3353"/>
      <c r="Q3353"/>
      <c r="R3353"/>
      <c r="S3353"/>
      <c r="T3353"/>
    </row>
    <row r="3354" spans="8:20" ht="14.5" x14ac:dyDescent="0.35">
      <c r="H3354"/>
      <c r="I3354"/>
      <c r="J3354"/>
      <c r="K3354"/>
      <c r="L3354"/>
      <c r="M3354"/>
      <c r="O3354"/>
      <c r="P3354"/>
      <c r="Q3354"/>
      <c r="R3354"/>
      <c r="S3354"/>
      <c r="T3354"/>
    </row>
    <row r="3355" spans="8:20" ht="14.5" x14ac:dyDescent="0.35">
      <c r="H3355"/>
      <c r="I3355"/>
      <c r="J3355"/>
      <c r="K3355"/>
      <c r="L3355"/>
      <c r="M3355"/>
      <c r="O3355"/>
      <c r="P3355"/>
      <c r="Q3355"/>
      <c r="R3355"/>
      <c r="S3355"/>
      <c r="T3355"/>
    </row>
    <row r="3356" spans="8:20" ht="14.5" x14ac:dyDescent="0.35">
      <c r="H3356"/>
      <c r="I3356"/>
      <c r="J3356"/>
      <c r="K3356"/>
      <c r="L3356"/>
      <c r="M3356"/>
      <c r="O3356"/>
      <c r="P3356"/>
      <c r="Q3356"/>
      <c r="R3356"/>
      <c r="S3356"/>
      <c r="T3356"/>
    </row>
    <row r="3357" spans="8:20" ht="14.5" x14ac:dyDescent="0.35">
      <c r="H3357"/>
      <c r="I3357"/>
      <c r="J3357"/>
      <c r="K3357"/>
      <c r="L3357"/>
      <c r="M3357"/>
      <c r="O3357"/>
      <c r="P3357"/>
      <c r="Q3357"/>
      <c r="R3357"/>
      <c r="S3357"/>
      <c r="T3357"/>
    </row>
    <row r="3358" spans="8:20" ht="14.5" x14ac:dyDescent="0.35">
      <c r="H3358"/>
      <c r="I3358"/>
      <c r="J3358"/>
      <c r="K3358"/>
      <c r="L3358"/>
      <c r="M3358"/>
      <c r="O3358"/>
      <c r="P3358"/>
      <c r="Q3358"/>
      <c r="R3358"/>
      <c r="S3358"/>
      <c r="T3358"/>
    </row>
    <row r="3359" spans="8:20" ht="14.5" x14ac:dyDescent="0.35">
      <c r="H3359"/>
      <c r="I3359"/>
      <c r="J3359"/>
      <c r="K3359"/>
      <c r="L3359"/>
      <c r="M3359"/>
      <c r="O3359"/>
      <c r="P3359"/>
      <c r="Q3359"/>
      <c r="R3359"/>
      <c r="S3359"/>
      <c r="T3359"/>
    </row>
    <row r="3360" spans="8:20" ht="14.5" x14ac:dyDescent="0.35">
      <c r="H3360"/>
      <c r="I3360"/>
      <c r="J3360"/>
      <c r="K3360"/>
      <c r="L3360"/>
      <c r="M3360"/>
      <c r="O3360"/>
      <c r="P3360"/>
      <c r="Q3360"/>
      <c r="R3360"/>
      <c r="S3360"/>
      <c r="T3360"/>
    </row>
    <row r="3361" spans="8:20" ht="14.5" x14ac:dyDescent="0.35">
      <c r="H3361"/>
      <c r="I3361"/>
      <c r="J3361"/>
      <c r="K3361"/>
      <c r="L3361"/>
      <c r="M3361"/>
      <c r="O3361"/>
      <c r="P3361"/>
      <c r="Q3361"/>
      <c r="R3361"/>
      <c r="S3361"/>
      <c r="T3361"/>
    </row>
    <row r="3362" spans="8:20" ht="14.5" x14ac:dyDescent="0.35">
      <c r="H3362"/>
      <c r="I3362"/>
      <c r="J3362"/>
      <c r="K3362"/>
      <c r="L3362"/>
      <c r="M3362"/>
      <c r="O3362"/>
      <c r="P3362"/>
      <c r="Q3362"/>
      <c r="R3362"/>
      <c r="S3362"/>
      <c r="T3362"/>
    </row>
    <row r="3363" spans="8:20" ht="14.5" x14ac:dyDescent="0.35">
      <c r="H3363"/>
      <c r="I3363"/>
      <c r="J3363"/>
      <c r="K3363"/>
      <c r="L3363"/>
      <c r="M3363"/>
      <c r="O3363"/>
      <c r="P3363"/>
      <c r="Q3363"/>
      <c r="R3363"/>
      <c r="S3363"/>
      <c r="T3363"/>
    </row>
    <row r="3364" spans="8:20" ht="14.5" x14ac:dyDescent="0.35">
      <c r="H3364"/>
      <c r="I3364"/>
      <c r="J3364"/>
      <c r="K3364"/>
      <c r="L3364"/>
      <c r="M3364"/>
      <c r="O3364"/>
      <c r="P3364"/>
      <c r="Q3364"/>
      <c r="R3364"/>
      <c r="S3364"/>
      <c r="T3364"/>
    </row>
    <row r="3365" spans="8:20" ht="14.5" x14ac:dyDescent="0.35">
      <c r="H3365"/>
      <c r="I3365"/>
      <c r="J3365"/>
      <c r="K3365"/>
      <c r="L3365"/>
      <c r="M3365"/>
      <c r="O3365"/>
      <c r="P3365"/>
      <c r="Q3365"/>
      <c r="R3365"/>
      <c r="S3365"/>
      <c r="T3365"/>
    </row>
    <row r="3366" spans="8:20" ht="14.5" x14ac:dyDescent="0.35">
      <c r="H3366"/>
      <c r="I3366"/>
      <c r="J3366"/>
      <c r="K3366"/>
      <c r="L3366"/>
      <c r="M3366"/>
      <c r="O3366"/>
      <c r="P3366"/>
      <c r="Q3366"/>
      <c r="R3366"/>
      <c r="S3366"/>
      <c r="T3366"/>
    </row>
    <row r="3367" spans="8:20" ht="14.5" x14ac:dyDescent="0.35">
      <c r="H3367"/>
      <c r="I3367"/>
      <c r="J3367"/>
      <c r="K3367"/>
      <c r="L3367"/>
      <c r="M3367"/>
      <c r="O3367"/>
      <c r="P3367"/>
      <c r="Q3367"/>
      <c r="R3367"/>
      <c r="S3367"/>
      <c r="T3367"/>
    </row>
    <row r="3368" spans="8:20" ht="14.5" x14ac:dyDescent="0.35">
      <c r="H3368"/>
      <c r="I3368"/>
      <c r="J3368"/>
      <c r="K3368"/>
      <c r="L3368"/>
      <c r="M3368"/>
      <c r="O3368"/>
      <c r="P3368"/>
      <c r="Q3368"/>
      <c r="R3368"/>
      <c r="S3368"/>
      <c r="T3368"/>
    </row>
    <row r="3369" spans="8:20" ht="14.5" x14ac:dyDescent="0.35">
      <c r="H3369"/>
      <c r="I3369"/>
      <c r="J3369"/>
      <c r="K3369"/>
      <c r="L3369"/>
      <c r="M3369"/>
      <c r="O3369"/>
      <c r="P3369"/>
      <c r="Q3369"/>
      <c r="R3369"/>
      <c r="S3369"/>
      <c r="T3369"/>
    </row>
    <row r="3370" spans="8:20" ht="14.5" x14ac:dyDescent="0.35">
      <c r="H3370"/>
      <c r="I3370"/>
      <c r="J3370"/>
      <c r="K3370"/>
      <c r="L3370"/>
      <c r="M3370"/>
      <c r="O3370"/>
      <c r="P3370"/>
      <c r="Q3370"/>
      <c r="R3370"/>
      <c r="S3370"/>
      <c r="T3370"/>
    </row>
    <row r="3371" spans="8:20" ht="14.5" x14ac:dyDescent="0.35">
      <c r="H3371"/>
      <c r="I3371"/>
      <c r="J3371"/>
      <c r="K3371"/>
      <c r="L3371"/>
      <c r="M3371"/>
      <c r="O3371"/>
      <c r="P3371"/>
      <c r="Q3371"/>
      <c r="R3371"/>
      <c r="S3371"/>
      <c r="T3371"/>
    </row>
    <row r="3372" spans="8:20" ht="14.5" x14ac:dyDescent="0.35">
      <c r="H3372"/>
      <c r="I3372"/>
      <c r="J3372"/>
      <c r="K3372"/>
      <c r="L3372"/>
      <c r="M3372"/>
      <c r="O3372"/>
      <c r="P3372"/>
      <c r="Q3372"/>
      <c r="R3372"/>
      <c r="S3372"/>
      <c r="T3372"/>
    </row>
    <row r="3373" spans="8:20" ht="14.5" x14ac:dyDescent="0.35">
      <c r="H3373"/>
      <c r="I3373"/>
      <c r="J3373"/>
      <c r="K3373"/>
      <c r="L3373"/>
      <c r="M3373"/>
      <c r="O3373"/>
      <c r="P3373"/>
      <c r="Q3373"/>
      <c r="R3373"/>
      <c r="S3373"/>
      <c r="T3373"/>
    </row>
    <row r="3374" spans="8:20" ht="14.5" x14ac:dyDescent="0.35">
      <c r="H3374"/>
      <c r="I3374"/>
      <c r="J3374"/>
      <c r="K3374"/>
      <c r="L3374"/>
      <c r="M3374"/>
      <c r="O3374"/>
      <c r="P3374"/>
      <c r="Q3374"/>
      <c r="R3374"/>
      <c r="S3374"/>
      <c r="T3374"/>
    </row>
    <row r="3375" spans="8:20" ht="14.5" x14ac:dyDescent="0.35">
      <c r="H3375"/>
      <c r="I3375"/>
      <c r="J3375"/>
      <c r="K3375"/>
      <c r="L3375"/>
      <c r="M3375"/>
      <c r="O3375"/>
      <c r="P3375"/>
      <c r="Q3375"/>
      <c r="R3375"/>
      <c r="S3375"/>
      <c r="T3375"/>
    </row>
    <row r="3376" spans="8:20" ht="14.5" x14ac:dyDescent="0.35">
      <c r="H3376"/>
      <c r="I3376"/>
      <c r="J3376"/>
      <c r="K3376"/>
      <c r="L3376"/>
      <c r="M3376"/>
      <c r="O3376"/>
      <c r="P3376"/>
      <c r="Q3376"/>
      <c r="R3376"/>
      <c r="S3376"/>
      <c r="T3376"/>
    </row>
    <row r="3377" spans="8:20" ht="14.5" x14ac:dyDescent="0.35">
      <c r="H3377"/>
      <c r="I3377"/>
      <c r="J3377"/>
      <c r="K3377"/>
      <c r="L3377"/>
      <c r="M3377"/>
      <c r="O3377"/>
      <c r="P3377"/>
      <c r="Q3377"/>
      <c r="R3377"/>
      <c r="S3377"/>
      <c r="T3377"/>
    </row>
    <row r="3378" spans="8:20" ht="14.5" x14ac:dyDescent="0.35">
      <c r="H3378"/>
      <c r="I3378"/>
      <c r="J3378"/>
      <c r="K3378"/>
      <c r="L3378"/>
      <c r="M3378"/>
      <c r="O3378"/>
      <c r="P3378"/>
      <c r="Q3378"/>
      <c r="R3378"/>
      <c r="S3378"/>
      <c r="T3378"/>
    </row>
    <row r="3379" spans="8:20" ht="14.5" x14ac:dyDescent="0.35">
      <c r="H3379"/>
      <c r="I3379"/>
      <c r="J3379"/>
      <c r="K3379"/>
      <c r="L3379"/>
      <c r="M3379"/>
      <c r="O3379"/>
      <c r="P3379"/>
      <c r="Q3379"/>
      <c r="R3379"/>
      <c r="S3379"/>
      <c r="T3379"/>
    </row>
    <row r="3380" spans="8:20" ht="14.5" x14ac:dyDescent="0.35">
      <c r="H3380"/>
      <c r="I3380"/>
      <c r="J3380"/>
      <c r="K3380"/>
      <c r="L3380"/>
      <c r="M3380"/>
      <c r="O3380"/>
      <c r="P3380"/>
      <c r="Q3380"/>
      <c r="R3380"/>
      <c r="S3380"/>
      <c r="T3380"/>
    </row>
    <row r="3381" spans="8:20" ht="14.5" x14ac:dyDescent="0.35">
      <c r="H3381"/>
      <c r="I3381"/>
      <c r="J3381"/>
      <c r="K3381"/>
      <c r="L3381"/>
      <c r="M3381"/>
      <c r="O3381"/>
      <c r="P3381"/>
      <c r="Q3381"/>
      <c r="R3381"/>
      <c r="S3381"/>
      <c r="T3381"/>
    </row>
    <row r="3382" spans="8:20" ht="14.5" x14ac:dyDescent="0.35">
      <c r="H3382"/>
      <c r="I3382"/>
      <c r="J3382"/>
      <c r="K3382"/>
      <c r="L3382"/>
      <c r="M3382"/>
      <c r="O3382"/>
      <c r="P3382"/>
      <c r="Q3382"/>
      <c r="R3382"/>
      <c r="S3382"/>
      <c r="T3382"/>
    </row>
    <row r="3383" spans="8:20" ht="14.5" x14ac:dyDescent="0.35">
      <c r="H3383"/>
      <c r="I3383"/>
      <c r="J3383"/>
      <c r="K3383"/>
      <c r="L3383"/>
      <c r="M3383"/>
      <c r="O3383"/>
      <c r="P3383"/>
      <c r="Q3383"/>
      <c r="R3383"/>
      <c r="S3383"/>
      <c r="T3383"/>
    </row>
    <row r="3384" spans="8:20" ht="14.5" x14ac:dyDescent="0.35">
      <c r="H3384"/>
      <c r="I3384"/>
      <c r="J3384"/>
      <c r="K3384"/>
      <c r="L3384"/>
      <c r="M3384"/>
      <c r="O3384"/>
      <c r="P3384"/>
      <c r="Q3384"/>
      <c r="R3384"/>
      <c r="S3384"/>
      <c r="T3384"/>
    </row>
    <row r="3385" spans="8:20" ht="14.5" x14ac:dyDescent="0.35">
      <c r="H3385"/>
      <c r="I3385"/>
      <c r="J3385"/>
      <c r="K3385"/>
      <c r="L3385"/>
      <c r="M3385"/>
      <c r="O3385"/>
      <c r="P3385"/>
      <c r="Q3385"/>
      <c r="R3385"/>
      <c r="S3385"/>
      <c r="T3385"/>
    </row>
    <row r="3386" spans="8:20" ht="14.5" x14ac:dyDescent="0.35">
      <c r="H3386"/>
      <c r="I3386"/>
      <c r="J3386"/>
      <c r="K3386"/>
      <c r="L3386"/>
      <c r="M3386"/>
      <c r="O3386"/>
      <c r="P3386"/>
      <c r="Q3386"/>
      <c r="R3386"/>
      <c r="S3386"/>
      <c r="T3386"/>
    </row>
    <row r="3387" spans="8:20" ht="14.5" x14ac:dyDescent="0.35">
      <c r="H3387"/>
      <c r="I3387"/>
      <c r="J3387"/>
      <c r="K3387"/>
      <c r="L3387"/>
      <c r="M3387"/>
      <c r="O3387"/>
      <c r="P3387"/>
      <c r="Q3387"/>
      <c r="R3387"/>
      <c r="S3387"/>
      <c r="T3387"/>
    </row>
    <row r="3388" spans="8:20" ht="14.5" x14ac:dyDescent="0.35">
      <c r="H3388"/>
      <c r="I3388"/>
      <c r="J3388"/>
      <c r="K3388"/>
      <c r="L3388"/>
      <c r="M3388"/>
      <c r="O3388"/>
      <c r="P3388"/>
      <c r="Q3388"/>
      <c r="R3388"/>
      <c r="S3388"/>
      <c r="T3388"/>
    </row>
    <row r="3389" spans="8:20" ht="14.5" x14ac:dyDescent="0.35">
      <c r="H3389"/>
      <c r="I3389"/>
      <c r="J3389"/>
      <c r="K3389"/>
      <c r="L3389"/>
      <c r="M3389"/>
      <c r="O3389"/>
      <c r="P3389"/>
      <c r="Q3389"/>
      <c r="R3389"/>
      <c r="S3389"/>
      <c r="T3389"/>
    </row>
    <row r="3390" spans="8:20" ht="14.5" x14ac:dyDescent="0.35">
      <c r="H3390"/>
      <c r="I3390"/>
      <c r="J3390"/>
      <c r="K3390"/>
      <c r="L3390"/>
      <c r="M3390"/>
      <c r="O3390"/>
      <c r="P3390"/>
      <c r="Q3390"/>
      <c r="R3390"/>
      <c r="S3390"/>
      <c r="T3390"/>
    </row>
    <row r="3391" spans="8:20" ht="14.5" x14ac:dyDescent="0.35">
      <c r="H3391"/>
      <c r="I3391"/>
      <c r="J3391"/>
      <c r="K3391"/>
      <c r="L3391"/>
      <c r="M3391"/>
      <c r="O3391"/>
      <c r="P3391"/>
      <c r="Q3391"/>
      <c r="R3391"/>
      <c r="S3391"/>
      <c r="T3391"/>
    </row>
    <row r="3392" spans="8:20" ht="14.5" x14ac:dyDescent="0.35">
      <c r="H3392"/>
      <c r="I3392"/>
      <c r="J3392"/>
      <c r="K3392"/>
      <c r="L3392"/>
      <c r="M3392"/>
      <c r="O3392"/>
      <c r="P3392"/>
      <c r="Q3392"/>
      <c r="R3392"/>
      <c r="S3392"/>
      <c r="T3392"/>
    </row>
    <row r="3393" spans="8:20" ht="14.5" x14ac:dyDescent="0.35">
      <c r="H3393"/>
      <c r="I3393"/>
      <c r="J3393"/>
      <c r="K3393"/>
      <c r="L3393"/>
      <c r="M3393"/>
      <c r="O3393"/>
      <c r="P3393"/>
      <c r="Q3393"/>
      <c r="R3393"/>
      <c r="S3393"/>
      <c r="T3393"/>
    </row>
    <row r="3394" spans="8:20" ht="14.5" x14ac:dyDescent="0.35">
      <c r="H3394"/>
      <c r="I3394"/>
      <c r="J3394"/>
      <c r="K3394"/>
      <c r="L3394"/>
      <c r="M3394"/>
      <c r="O3394"/>
      <c r="P3394"/>
      <c r="Q3394"/>
      <c r="R3394"/>
      <c r="S3394"/>
      <c r="T3394"/>
    </row>
    <row r="3395" spans="8:20" ht="14.5" x14ac:dyDescent="0.35">
      <c r="H3395"/>
      <c r="I3395"/>
      <c r="J3395"/>
      <c r="K3395"/>
      <c r="L3395"/>
      <c r="M3395"/>
      <c r="O3395"/>
      <c r="P3395"/>
      <c r="Q3395"/>
      <c r="R3395"/>
      <c r="S3395"/>
      <c r="T3395"/>
    </row>
    <row r="3396" spans="8:20" ht="14.5" x14ac:dyDescent="0.35">
      <c r="H3396"/>
      <c r="I3396"/>
      <c r="J3396"/>
      <c r="K3396"/>
      <c r="L3396"/>
      <c r="M3396"/>
      <c r="O3396"/>
      <c r="P3396"/>
      <c r="Q3396"/>
      <c r="R3396"/>
      <c r="S3396"/>
      <c r="T3396"/>
    </row>
    <row r="3397" spans="8:20" ht="14.5" x14ac:dyDescent="0.35">
      <c r="H3397"/>
      <c r="I3397"/>
      <c r="J3397"/>
      <c r="K3397"/>
      <c r="L3397"/>
      <c r="M3397"/>
      <c r="O3397"/>
      <c r="P3397"/>
      <c r="Q3397"/>
      <c r="R3397"/>
      <c r="S3397"/>
      <c r="T3397"/>
    </row>
    <row r="3398" spans="8:20" ht="14.5" x14ac:dyDescent="0.35">
      <c r="H3398"/>
      <c r="I3398"/>
      <c r="J3398"/>
      <c r="K3398"/>
      <c r="L3398"/>
      <c r="M3398"/>
      <c r="O3398"/>
      <c r="P3398"/>
      <c r="Q3398"/>
      <c r="R3398"/>
      <c r="S3398"/>
      <c r="T3398"/>
    </row>
    <row r="3399" spans="8:20" ht="14.5" x14ac:dyDescent="0.35">
      <c r="H3399"/>
      <c r="I3399"/>
      <c r="J3399"/>
      <c r="K3399"/>
      <c r="L3399"/>
      <c r="M3399"/>
      <c r="O3399"/>
      <c r="P3399"/>
      <c r="Q3399"/>
      <c r="R3399"/>
      <c r="S3399"/>
      <c r="T3399"/>
    </row>
    <row r="3400" spans="8:20" ht="14.5" x14ac:dyDescent="0.35">
      <c r="H3400"/>
      <c r="I3400"/>
      <c r="J3400"/>
      <c r="K3400"/>
      <c r="L3400"/>
      <c r="M3400"/>
      <c r="O3400"/>
      <c r="P3400"/>
      <c r="Q3400"/>
      <c r="R3400"/>
      <c r="S3400"/>
      <c r="T3400"/>
    </row>
    <row r="3401" spans="8:20" ht="14.5" x14ac:dyDescent="0.35">
      <c r="H3401"/>
      <c r="I3401"/>
      <c r="J3401"/>
      <c r="K3401"/>
      <c r="L3401"/>
      <c r="M3401"/>
      <c r="O3401"/>
      <c r="P3401"/>
      <c r="Q3401"/>
      <c r="R3401"/>
      <c r="S3401"/>
      <c r="T3401"/>
    </row>
    <row r="3402" spans="8:20" ht="14.5" x14ac:dyDescent="0.35">
      <c r="H3402"/>
      <c r="I3402"/>
      <c r="J3402"/>
      <c r="K3402"/>
      <c r="L3402"/>
      <c r="M3402"/>
      <c r="O3402"/>
      <c r="P3402"/>
      <c r="Q3402"/>
      <c r="R3402"/>
      <c r="S3402"/>
      <c r="T3402"/>
    </row>
    <row r="3403" spans="8:20" ht="14.5" x14ac:dyDescent="0.35">
      <c r="H3403"/>
      <c r="I3403"/>
      <c r="J3403"/>
      <c r="K3403"/>
      <c r="L3403"/>
      <c r="M3403"/>
      <c r="O3403"/>
      <c r="P3403"/>
      <c r="Q3403"/>
      <c r="R3403"/>
      <c r="S3403"/>
      <c r="T3403"/>
    </row>
    <row r="3404" spans="8:20" ht="14.5" x14ac:dyDescent="0.35">
      <c r="H3404"/>
      <c r="I3404"/>
      <c r="J3404"/>
      <c r="K3404"/>
      <c r="L3404"/>
      <c r="M3404"/>
      <c r="O3404"/>
      <c r="P3404"/>
      <c r="Q3404"/>
      <c r="R3404"/>
      <c r="S3404"/>
      <c r="T3404"/>
    </row>
    <row r="3405" spans="8:20" ht="14.5" x14ac:dyDescent="0.35">
      <c r="H3405"/>
      <c r="I3405"/>
      <c r="J3405"/>
      <c r="K3405"/>
      <c r="L3405"/>
      <c r="M3405"/>
      <c r="O3405"/>
      <c r="P3405"/>
      <c r="Q3405"/>
      <c r="R3405"/>
      <c r="S3405"/>
      <c r="T3405"/>
    </row>
    <row r="3406" spans="8:20" ht="14.5" x14ac:dyDescent="0.35">
      <c r="H3406"/>
      <c r="I3406"/>
      <c r="J3406"/>
      <c r="K3406"/>
      <c r="L3406"/>
      <c r="M3406"/>
      <c r="O3406"/>
      <c r="P3406"/>
      <c r="Q3406"/>
      <c r="R3406"/>
      <c r="S3406"/>
      <c r="T3406"/>
    </row>
    <row r="3407" spans="8:20" ht="14.5" x14ac:dyDescent="0.35">
      <c r="H3407"/>
      <c r="I3407"/>
      <c r="J3407"/>
      <c r="K3407"/>
      <c r="L3407"/>
      <c r="M3407"/>
      <c r="O3407"/>
      <c r="P3407"/>
      <c r="Q3407"/>
      <c r="R3407"/>
      <c r="S3407"/>
      <c r="T3407"/>
    </row>
    <row r="3408" spans="8:20" ht="14.5" x14ac:dyDescent="0.35">
      <c r="H3408"/>
      <c r="I3408"/>
      <c r="J3408"/>
      <c r="K3408"/>
      <c r="L3408"/>
      <c r="M3408"/>
      <c r="O3408"/>
      <c r="P3408"/>
      <c r="Q3408"/>
      <c r="R3408"/>
      <c r="S3408"/>
      <c r="T3408"/>
    </row>
    <row r="3409" spans="8:20" ht="14.5" x14ac:dyDescent="0.35">
      <c r="H3409"/>
      <c r="I3409"/>
      <c r="J3409"/>
      <c r="K3409"/>
      <c r="L3409"/>
      <c r="M3409"/>
      <c r="O3409"/>
      <c r="P3409"/>
      <c r="Q3409"/>
      <c r="R3409"/>
      <c r="S3409"/>
      <c r="T3409"/>
    </row>
    <row r="3410" spans="8:20" ht="14.5" x14ac:dyDescent="0.35">
      <c r="H3410"/>
      <c r="I3410"/>
      <c r="J3410"/>
      <c r="K3410"/>
      <c r="L3410"/>
      <c r="M3410"/>
      <c r="O3410"/>
      <c r="P3410"/>
      <c r="Q3410"/>
      <c r="R3410"/>
      <c r="S3410"/>
      <c r="T3410"/>
    </row>
    <row r="3411" spans="8:20" ht="14.5" x14ac:dyDescent="0.35">
      <c r="H3411"/>
      <c r="I3411"/>
      <c r="J3411"/>
      <c r="K3411"/>
      <c r="L3411"/>
      <c r="M3411"/>
      <c r="O3411"/>
      <c r="P3411"/>
      <c r="Q3411"/>
      <c r="R3411"/>
      <c r="S3411"/>
      <c r="T3411"/>
    </row>
    <row r="3412" spans="8:20" ht="14.5" x14ac:dyDescent="0.35">
      <c r="H3412"/>
      <c r="I3412"/>
      <c r="J3412"/>
      <c r="K3412"/>
      <c r="L3412"/>
      <c r="M3412"/>
      <c r="O3412"/>
      <c r="P3412"/>
      <c r="Q3412"/>
      <c r="R3412"/>
      <c r="S3412"/>
      <c r="T3412"/>
    </row>
    <row r="3413" spans="8:20" ht="14.5" x14ac:dyDescent="0.35">
      <c r="H3413"/>
      <c r="I3413"/>
      <c r="J3413"/>
      <c r="K3413"/>
      <c r="L3413"/>
      <c r="M3413"/>
      <c r="O3413"/>
      <c r="P3413"/>
      <c r="Q3413"/>
      <c r="R3413"/>
      <c r="S3413"/>
      <c r="T3413"/>
    </row>
    <row r="3414" spans="8:20" ht="14.5" x14ac:dyDescent="0.35">
      <c r="H3414"/>
      <c r="I3414"/>
      <c r="J3414"/>
      <c r="K3414"/>
      <c r="L3414"/>
      <c r="M3414"/>
      <c r="O3414"/>
      <c r="P3414"/>
      <c r="Q3414"/>
      <c r="R3414"/>
      <c r="S3414"/>
      <c r="T3414"/>
    </row>
    <row r="3415" spans="8:20" ht="14.5" x14ac:dyDescent="0.35">
      <c r="H3415"/>
      <c r="I3415"/>
      <c r="J3415"/>
      <c r="K3415"/>
      <c r="L3415"/>
      <c r="M3415"/>
      <c r="O3415"/>
      <c r="P3415"/>
      <c r="Q3415"/>
      <c r="R3415"/>
      <c r="S3415"/>
      <c r="T3415"/>
    </row>
    <row r="3416" spans="8:20" ht="14.5" x14ac:dyDescent="0.35">
      <c r="H3416"/>
      <c r="I3416"/>
      <c r="J3416"/>
      <c r="K3416"/>
      <c r="L3416"/>
      <c r="M3416"/>
      <c r="O3416"/>
      <c r="P3416"/>
      <c r="Q3416"/>
      <c r="R3416"/>
      <c r="S3416"/>
      <c r="T3416"/>
    </row>
    <row r="3417" spans="8:20" ht="14.5" x14ac:dyDescent="0.35">
      <c r="H3417"/>
      <c r="I3417"/>
      <c r="J3417"/>
      <c r="K3417"/>
      <c r="L3417"/>
      <c r="M3417"/>
      <c r="O3417"/>
      <c r="P3417"/>
      <c r="Q3417"/>
      <c r="R3417"/>
      <c r="S3417"/>
      <c r="T3417"/>
    </row>
    <row r="3418" spans="8:20" ht="14.5" x14ac:dyDescent="0.35">
      <c r="H3418"/>
      <c r="I3418"/>
      <c r="J3418"/>
      <c r="K3418"/>
      <c r="L3418"/>
      <c r="M3418"/>
      <c r="O3418"/>
      <c r="P3418"/>
      <c r="Q3418"/>
      <c r="R3418"/>
      <c r="S3418"/>
      <c r="T3418"/>
    </row>
    <row r="3419" spans="8:20" ht="14.5" x14ac:dyDescent="0.35">
      <c r="H3419"/>
      <c r="I3419"/>
      <c r="J3419"/>
      <c r="K3419"/>
      <c r="L3419"/>
      <c r="M3419"/>
      <c r="O3419"/>
      <c r="P3419"/>
      <c r="Q3419"/>
      <c r="R3419"/>
      <c r="S3419"/>
      <c r="T3419"/>
    </row>
    <row r="3420" spans="8:20" ht="14.5" x14ac:dyDescent="0.35">
      <c r="H3420"/>
      <c r="I3420"/>
      <c r="J3420"/>
      <c r="K3420"/>
      <c r="L3420"/>
      <c r="M3420"/>
      <c r="O3420"/>
      <c r="P3420"/>
      <c r="Q3420"/>
      <c r="R3420"/>
      <c r="S3420"/>
      <c r="T3420"/>
    </row>
    <row r="3421" spans="8:20" ht="14.5" x14ac:dyDescent="0.35">
      <c r="H3421"/>
      <c r="I3421"/>
      <c r="J3421"/>
      <c r="K3421"/>
      <c r="L3421"/>
      <c r="M3421"/>
      <c r="O3421"/>
      <c r="P3421"/>
      <c r="Q3421"/>
      <c r="R3421"/>
      <c r="S3421"/>
      <c r="T3421"/>
    </row>
    <row r="3422" spans="8:20" ht="14.5" x14ac:dyDescent="0.35">
      <c r="H3422"/>
      <c r="I3422"/>
      <c r="J3422"/>
      <c r="K3422"/>
      <c r="L3422"/>
      <c r="M3422"/>
      <c r="O3422"/>
      <c r="P3422"/>
      <c r="Q3422"/>
      <c r="R3422"/>
      <c r="S3422"/>
      <c r="T3422"/>
    </row>
    <row r="3423" spans="8:20" ht="14.5" x14ac:dyDescent="0.35">
      <c r="H3423"/>
      <c r="I3423"/>
      <c r="J3423"/>
      <c r="K3423"/>
      <c r="L3423"/>
      <c r="M3423"/>
      <c r="O3423"/>
      <c r="P3423"/>
      <c r="Q3423"/>
      <c r="R3423"/>
      <c r="S3423"/>
      <c r="T3423"/>
    </row>
    <row r="3424" spans="8:20" ht="14.5" x14ac:dyDescent="0.35">
      <c r="H3424"/>
      <c r="I3424"/>
      <c r="J3424"/>
      <c r="K3424"/>
      <c r="L3424"/>
      <c r="M3424"/>
      <c r="O3424"/>
      <c r="P3424"/>
      <c r="Q3424"/>
      <c r="R3424"/>
      <c r="S3424"/>
      <c r="T3424"/>
    </row>
    <row r="3425" spans="8:20" ht="14.5" x14ac:dyDescent="0.35">
      <c r="H3425"/>
      <c r="I3425"/>
      <c r="J3425"/>
      <c r="K3425"/>
      <c r="L3425"/>
      <c r="M3425"/>
      <c r="O3425"/>
      <c r="P3425"/>
      <c r="Q3425"/>
      <c r="R3425"/>
      <c r="S3425"/>
      <c r="T3425"/>
    </row>
    <row r="3426" spans="8:20" ht="14.5" x14ac:dyDescent="0.35">
      <c r="H3426"/>
      <c r="I3426"/>
      <c r="J3426"/>
      <c r="K3426"/>
      <c r="L3426"/>
      <c r="M3426"/>
      <c r="O3426"/>
      <c r="P3426"/>
      <c r="Q3426"/>
      <c r="R3426"/>
      <c r="S3426"/>
      <c r="T3426"/>
    </row>
    <row r="3427" spans="8:20" ht="14.5" x14ac:dyDescent="0.35">
      <c r="H3427"/>
      <c r="I3427"/>
      <c r="J3427"/>
      <c r="K3427"/>
      <c r="L3427"/>
      <c r="M3427"/>
      <c r="O3427"/>
      <c r="P3427"/>
      <c r="Q3427"/>
      <c r="R3427"/>
      <c r="S3427"/>
      <c r="T3427"/>
    </row>
    <row r="3428" spans="8:20" ht="14.5" x14ac:dyDescent="0.35">
      <c r="H3428"/>
      <c r="I3428"/>
      <c r="J3428"/>
      <c r="K3428"/>
      <c r="L3428"/>
      <c r="M3428"/>
      <c r="O3428"/>
      <c r="P3428"/>
      <c r="Q3428"/>
      <c r="R3428"/>
      <c r="S3428"/>
      <c r="T3428"/>
    </row>
    <row r="3429" spans="8:20" ht="14.5" x14ac:dyDescent="0.35">
      <c r="H3429"/>
      <c r="I3429"/>
      <c r="J3429"/>
      <c r="K3429"/>
      <c r="L3429"/>
      <c r="M3429"/>
      <c r="O3429"/>
      <c r="P3429"/>
      <c r="Q3429"/>
      <c r="R3429"/>
      <c r="S3429"/>
      <c r="T3429"/>
    </row>
    <row r="3430" spans="8:20" ht="14.5" x14ac:dyDescent="0.35">
      <c r="H3430"/>
      <c r="I3430"/>
      <c r="J3430"/>
      <c r="K3430"/>
      <c r="L3430"/>
      <c r="M3430"/>
      <c r="O3430"/>
      <c r="P3430"/>
      <c r="Q3430"/>
      <c r="R3430"/>
      <c r="S3430"/>
      <c r="T3430"/>
    </row>
    <row r="3431" spans="8:20" ht="14.5" x14ac:dyDescent="0.35">
      <c r="H3431"/>
      <c r="I3431"/>
      <c r="J3431"/>
      <c r="K3431"/>
      <c r="L3431"/>
      <c r="M3431"/>
      <c r="O3431"/>
      <c r="P3431"/>
      <c r="Q3431"/>
      <c r="R3431"/>
      <c r="S3431"/>
      <c r="T3431"/>
    </row>
    <row r="3432" spans="8:20" ht="14.5" x14ac:dyDescent="0.35">
      <c r="H3432"/>
      <c r="I3432"/>
      <c r="J3432"/>
      <c r="K3432"/>
      <c r="L3432"/>
      <c r="M3432"/>
      <c r="O3432"/>
      <c r="P3432"/>
      <c r="Q3432"/>
      <c r="R3432"/>
      <c r="S3432"/>
      <c r="T3432"/>
    </row>
    <row r="3433" spans="8:20" ht="14.5" x14ac:dyDescent="0.35">
      <c r="H3433"/>
      <c r="I3433"/>
      <c r="J3433"/>
      <c r="K3433"/>
      <c r="L3433"/>
      <c r="M3433"/>
      <c r="O3433"/>
      <c r="P3433"/>
      <c r="Q3433"/>
      <c r="R3433"/>
      <c r="S3433"/>
      <c r="T3433"/>
    </row>
    <row r="3434" spans="8:20" ht="14.5" x14ac:dyDescent="0.35">
      <c r="H3434"/>
      <c r="I3434"/>
      <c r="J3434"/>
      <c r="K3434"/>
      <c r="L3434"/>
      <c r="M3434"/>
      <c r="O3434"/>
      <c r="P3434"/>
      <c r="Q3434"/>
      <c r="R3434"/>
      <c r="S3434"/>
      <c r="T3434"/>
    </row>
    <row r="3435" spans="8:20" ht="14.5" x14ac:dyDescent="0.35">
      <c r="H3435"/>
      <c r="I3435"/>
      <c r="J3435"/>
      <c r="K3435"/>
      <c r="L3435"/>
      <c r="M3435"/>
      <c r="O3435"/>
      <c r="P3435"/>
      <c r="Q3435"/>
      <c r="R3435"/>
      <c r="S3435"/>
      <c r="T3435"/>
    </row>
    <row r="3436" spans="8:20" ht="14.5" x14ac:dyDescent="0.35">
      <c r="H3436"/>
      <c r="I3436"/>
      <c r="J3436"/>
      <c r="K3436"/>
      <c r="L3436"/>
      <c r="M3436"/>
      <c r="O3436"/>
      <c r="P3436"/>
      <c r="Q3436"/>
      <c r="R3436"/>
      <c r="S3436"/>
      <c r="T3436"/>
    </row>
    <row r="3437" spans="8:20" ht="14.5" x14ac:dyDescent="0.35">
      <c r="H3437"/>
      <c r="I3437"/>
      <c r="J3437"/>
      <c r="K3437"/>
      <c r="L3437"/>
      <c r="M3437"/>
      <c r="O3437"/>
      <c r="P3437"/>
      <c r="Q3437"/>
      <c r="R3437"/>
      <c r="S3437"/>
      <c r="T3437"/>
    </row>
    <row r="3438" spans="8:20" ht="14.5" x14ac:dyDescent="0.35">
      <c r="H3438"/>
      <c r="I3438"/>
      <c r="J3438"/>
      <c r="K3438"/>
      <c r="L3438"/>
      <c r="M3438"/>
      <c r="O3438"/>
      <c r="P3438"/>
      <c r="Q3438"/>
      <c r="R3438"/>
      <c r="S3438"/>
      <c r="T3438"/>
    </row>
    <row r="3439" spans="8:20" ht="14.5" x14ac:dyDescent="0.35">
      <c r="H3439"/>
      <c r="I3439"/>
      <c r="J3439"/>
      <c r="K3439"/>
      <c r="L3439"/>
      <c r="M3439"/>
      <c r="O3439"/>
      <c r="P3439"/>
      <c r="Q3439"/>
      <c r="R3439"/>
      <c r="S3439"/>
      <c r="T3439"/>
    </row>
    <row r="3440" spans="8:20" ht="14.5" x14ac:dyDescent="0.35">
      <c r="H3440"/>
      <c r="I3440"/>
      <c r="J3440"/>
      <c r="K3440"/>
      <c r="L3440"/>
      <c r="M3440"/>
      <c r="O3440"/>
      <c r="P3440"/>
      <c r="Q3440"/>
      <c r="R3440"/>
      <c r="S3440"/>
      <c r="T3440"/>
    </row>
    <row r="3441" spans="8:20" ht="14.5" x14ac:dyDescent="0.35">
      <c r="H3441"/>
      <c r="I3441"/>
      <c r="J3441"/>
      <c r="K3441"/>
      <c r="L3441"/>
      <c r="M3441"/>
      <c r="O3441"/>
      <c r="P3441"/>
      <c r="Q3441"/>
      <c r="R3441"/>
      <c r="S3441"/>
      <c r="T3441"/>
    </row>
    <row r="3442" spans="8:20" ht="14.5" x14ac:dyDescent="0.35">
      <c r="H3442"/>
      <c r="I3442"/>
      <c r="J3442"/>
      <c r="K3442"/>
      <c r="L3442"/>
      <c r="M3442"/>
      <c r="O3442"/>
      <c r="P3442"/>
      <c r="Q3442"/>
      <c r="R3442"/>
      <c r="S3442"/>
      <c r="T3442"/>
    </row>
    <row r="3443" spans="8:20" ht="14.5" x14ac:dyDescent="0.35">
      <c r="H3443"/>
      <c r="I3443"/>
      <c r="J3443"/>
      <c r="K3443"/>
      <c r="L3443"/>
      <c r="M3443"/>
      <c r="O3443"/>
      <c r="P3443"/>
      <c r="Q3443"/>
      <c r="R3443"/>
      <c r="S3443"/>
      <c r="T3443"/>
    </row>
    <row r="3444" spans="8:20" ht="14.5" x14ac:dyDescent="0.35">
      <c r="H3444"/>
      <c r="I3444"/>
      <c r="J3444"/>
      <c r="K3444"/>
      <c r="L3444"/>
      <c r="M3444"/>
      <c r="O3444"/>
      <c r="P3444"/>
      <c r="Q3444"/>
      <c r="R3444"/>
      <c r="S3444"/>
      <c r="T3444"/>
    </row>
    <row r="3445" spans="8:20" ht="14.5" x14ac:dyDescent="0.35">
      <c r="H3445"/>
      <c r="I3445"/>
      <c r="J3445"/>
      <c r="K3445"/>
      <c r="L3445"/>
      <c r="M3445"/>
      <c r="O3445"/>
      <c r="P3445"/>
      <c r="Q3445"/>
      <c r="R3445"/>
      <c r="S3445"/>
      <c r="T3445"/>
    </row>
    <row r="3446" spans="8:20" ht="14.5" x14ac:dyDescent="0.35">
      <c r="H3446"/>
      <c r="I3446"/>
      <c r="J3446"/>
      <c r="K3446"/>
      <c r="L3446"/>
      <c r="M3446"/>
      <c r="O3446"/>
      <c r="P3446"/>
      <c r="Q3446"/>
      <c r="R3446"/>
      <c r="S3446"/>
      <c r="T3446"/>
    </row>
    <row r="3447" spans="8:20" ht="14.5" x14ac:dyDescent="0.35">
      <c r="H3447"/>
      <c r="I3447"/>
      <c r="J3447"/>
      <c r="K3447"/>
      <c r="L3447"/>
      <c r="M3447"/>
      <c r="O3447"/>
      <c r="P3447"/>
      <c r="Q3447"/>
      <c r="R3447"/>
      <c r="S3447"/>
      <c r="T3447"/>
    </row>
    <row r="3448" spans="8:20" ht="14.5" x14ac:dyDescent="0.35">
      <c r="H3448"/>
      <c r="I3448"/>
      <c r="J3448"/>
      <c r="K3448"/>
      <c r="L3448"/>
      <c r="M3448"/>
      <c r="O3448"/>
      <c r="P3448"/>
      <c r="Q3448"/>
      <c r="R3448"/>
      <c r="S3448"/>
      <c r="T3448"/>
    </row>
    <row r="3449" spans="8:20" ht="14.5" x14ac:dyDescent="0.35">
      <c r="H3449"/>
      <c r="I3449"/>
      <c r="J3449"/>
      <c r="K3449"/>
      <c r="L3449"/>
      <c r="M3449"/>
      <c r="O3449"/>
      <c r="P3449"/>
      <c r="Q3449"/>
      <c r="R3449"/>
      <c r="S3449"/>
      <c r="T3449"/>
    </row>
    <row r="3450" spans="8:20" ht="14.5" x14ac:dyDescent="0.35">
      <c r="H3450"/>
      <c r="I3450"/>
      <c r="J3450"/>
      <c r="K3450"/>
      <c r="L3450"/>
      <c r="M3450"/>
      <c r="O3450"/>
      <c r="P3450"/>
      <c r="Q3450"/>
      <c r="R3450"/>
      <c r="S3450"/>
      <c r="T3450"/>
    </row>
    <row r="3451" spans="8:20" ht="14.5" x14ac:dyDescent="0.35">
      <c r="H3451"/>
      <c r="I3451"/>
      <c r="J3451"/>
      <c r="K3451"/>
      <c r="L3451"/>
      <c r="M3451"/>
      <c r="O3451"/>
      <c r="P3451"/>
      <c r="Q3451"/>
      <c r="R3451"/>
      <c r="S3451"/>
      <c r="T3451"/>
    </row>
    <row r="3452" spans="8:20" ht="14.5" x14ac:dyDescent="0.35">
      <c r="H3452"/>
      <c r="I3452"/>
      <c r="J3452"/>
      <c r="K3452"/>
      <c r="L3452"/>
      <c r="M3452"/>
      <c r="O3452"/>
      <c r="P3452"/>
      <c r="Q3452"/>
      <c r="R3452"/>
      <c r="S3452"/>
      <c r="T3452"/>
    </row>
    <row r="3453" spans="8:20" ht="14.5" x14ac:dyDescent="0.35">
      <c r="H3453"/>
      <c r="I3453"/>
      <c r="J3453"/>
      <c r="K3453"/>
      <c r="L3453"/>
      <c r="M3453"/>
      <c r="O3453"/>
      <c r="P3453"/>
      <c r="Q3453"/>
      <c r="R3453"/>
      <c r="S3453"/>
      <c r="T3453"/>
    </row>
    <row r="3454" spans="8:20" ht="14.5" x14ac:dyDescent="0.35">
      <c r="H3454"/>
      <c r="I3454"/>
      <c r="J3454"/>
      <c r="K3454"/>
      <c r="L3454"/>
      <c r="M3454"/>
      <c r="O3454"/>
      <c r="P3454"/>
      <c r="Q3454"/>
      <c r="R3454"/>
      <c r="S3454"/>
      <c r="T3454"/>
    </row>
    <row r="3455" spans="8:20" ht="14.5" x14ac:dyDescent="0.35">
      <c r="H3455"/>
      <c r="I3455"/>
      <c r="J3455"/>
      <c r="K3455"/>
      <c r="L3455"/>
      <c r="M3455"/>
      <c r="O3455"/>
      <c r="P3455"/>
      <c r="Q3455"/>
      <c r="R3455"/>
      <c r="S3455"/>
      <c r="T3455"/>
    </row>
    <row r="3456" spans="8:20" ht="14.5" x14ac:dyDescent="0.35">
      <c r="H3456"/>
      <c r="I3456"/>
      <c r="J3456"/>
      <c r="K3456"/>
      <c r="L3456"/>
      <c r="M3456"/>
      <c r="O3456"/>
      <c r="P3456"/>
      <c r="Q3456"/>
      <c r="R3456"/>
      <c r="S3456"/>
      <c r="T3456"/>
    </row>
    <row r="3457" spans="8:20" ht="14.5" x14ac:dyDescent="0.35">
      <c r="H3457"/>
      <c r="I3457"/>
      <c r="J3457"/>
      <c r="K3457"/>
      <c r="L3457"/>
      <c r="M3457"/>
      <c r="O3457"/>
      <c r="P3457"/>
      <c r="Q3457"/>
      <c r="R3457"/>
      <c r="S3457"/>
      <c r="T3457"/>
    </row>
    <row r="3458" spans="8:20" ht="14.5" x14ac:dyDescent="0.35">
      <c r="H3458"/>
      <c r="I3458"/>
      <c r="J3458"/>
      <c r="K3458"/>
      <c r="L3458"/>
      <c r="M3458"/>
      <c r="O3458"/>
      <c r="P3458"/>
      <c r="Q3458"/>
      <c r="R3458"/>
      <c r="S3458"/>
      <c r="T3458"/>
    </row>
    <row r="3459" spans="8:20" ht="14.5" x14ac:dyDescent="0.35">
      <c r="H3459"/>
      <c r="I3459"/>
      <c r="J3459"/>
      <c r="K3459"/>
      <c r="L3459"/>
      <c r="M3459"/>
      <c r="O3459"/>
      <c r="P3459"/>
      <c r="Q3459"/>
      <c r="R3459"/>
      <c r="S3459"/>
      <c r="T3459"/>
    </row>
    <row r="3460" spans="8:20" ht="14.5" x14ac:dyDescent="0.35">
      <c r="H3460"/>
      <c r="I3460"/>
      <c r="J3460"/>
      <c r="K3460"/>
      <c r="L3460"/>
      <c r="M3460"/>
      <c r="O3460"/>
      <c r="P3460"/>
      <c r="Q3460"/>
      <c r="R3460"/>
      <c r="S3460"/>
      <c r="T3460"/>
    </row>
    <row r="3461" spans="8:20" ht="14.5" x14ac:dyDescent="0.35">
      <c r="H3461"/>
      <c r="I3461"/>
      <c r="J3461"/>
      <c r="K3461"/>
      <c r="L3461"/>
      <c r="M3461"/>
      <c r="O3461"/>
      <c r="P3461"/>
      <c r="Q3461"/>
      <c r="R3461"/>
      <c r="S3461"/>
      <c r="T3461"/>
    </row>
    <row r="3462" spans="8:20" ht="14.5" x14ac:dyDescent="0.35">
      <c r="H3462"/>
      <c r="I3462"/>
      <c r="J3462"/>
      <c r="K3462"/>
      <c r="L3462"/>
      <c r="M3462"/>
      <c r="O3462"/>
      <c r="P3462"/>
      <c r="Q3462"/>
      <c r="R3462"/>
      <c r="S3462"/>
      <c r="T3462"/>
    </row>
    <row r="3463" spans="8:20" ht="14.5" x14ac:dyDescent="0.35">
      <c r="H3463"/>
      <c r="I3463"/>
      <c r="J3463"/>
      <c r="K3463"/>
      <c r="L3463"/>
      <c r="M3463"/>
      <c r="O3463"/>
      <c r="P3463"/>
      <c r="Q3463"/>
      <c r="R3463"/>
      <c r="S3463"/>
      <c r="T3463"/>
    </row>
    <row r="3464" spans="8:20" ht="14.5" x14ac:dyDescent="0.35">
      <c r="H3464"/>
      <c r="I3464"/>
      <c r="J3464"/>
      <c r="K3464"/>
      <c r="L3464"/>
      <c r="M3464"/>
      <c r="O3464"/>
      <c r="P3464"/>
      <c r="Q3464"/>
      <c r="R3464"/>
      <c r="S3464"/>
      <c r="T3464"/>
    </row>
    <row r="3465" spans="8:20" ht="14.5" x14ac:dyDescent="0.35">
      <c r="H3465"/>
      <c r="I3465"/>
      <c r="J3465"/>
      <c r="K3465"/>
      <c r="L3465"/>
      <c r="M3465"/>
      <c r="O3465"/>
      <c r="P3465"/>
      <c r="Q3465"/>
      <c r="R3465"/>
      <c r="S3465"/>
      <c r="T3465"/>
    </row>
    <row r="3466" spans="8:20" ht="14.5" x14ac:dyDescent="0.35">
      <c r="H3466"/>
      <c r="I3466"/>
      <c r="J3466"/>
      <c r="K3466"/>
      <c r="L3466"/>
      <c r="M3466"/>
      <c r="O3466"/>
      <c r="P3466"/>
      <c r="Q3466"/>
      <c r="R3466"/>
      <c r="S3466"/>
      <c r="T3466"/>
    </row>
    <row r="3467" spans="8:20" ht="14.5" x14ac:dyDescent="0.35">
      <c r="H3467"/>
      <c r="I3467"/>
      <c r="J3467"/>
      <c r="K3467"/>
      <c r="L3467"/>
      <c r="M3467"/>
      <c r="O3467"/>
      <c r="P3467"/>
      <c r="Q3467"/>
      <c r="R3467"/>
      <c r="S3467"/>
      <c r="T3467"/>
    </row>
    <row r="3468" spans="8:20" ht="14.5" x14ac:dyDescent="0.35">
      <c r="H3468"/>
      <c r="I3468"/>
      <c r="J3468"/>
      <c r="K3468"/>
      <c r="L3468"/>
      <c r="M3468"/>
      <c r="O3468"/>
      <c r="P3468"/>
      <c r="Q3468"/>
      <c r="R3468"/>
      <c r="S3468"/>
      <c r="T3468"/>
    </row>
    <row r="3469" spans="8:20" ht="14.5" x14ac:dyDescent="0.35">
      <c r="H3469"/>
      <c r="I3469"/>
      <c r="J3469"/>
      <c r="K3469"/>
      <c r="L3469"/>
      <c r="M3469"/>
      <c r="O3469"/>
      <c r="P3469"/>
      <c r="Q3469"/>
      <c r="R3469"/>
      <c r="S3469"/>
      <c r="T3469"/>
    </row>
    <row r="3470" spans="8:20" ht="14.5" x14ac:dyDescent="0.35">
      <c r="H3470"/>
      <c r="I3470"/>
      <c r="J3470"/>
      <c r="K3470"/>
      <c r="L3470"/>
      <c r="M3470"/>
      <c r="O3470"/>
      <c r="P3470"/>
      <c r="Q3470"/>
      <c r="R3470"/>
      <c r="S3470"/>
      <c r="T3470"/>
    </row>
    <row r="3471" spans="8:20" ht="14.5" x14ac:dyDescent="0.35">
      <c r="H3471"/>
      <c r="I3471"/>
      <c r="J3471"/>
      <c r="K3471"/>
      <c r="L3471"/>
      <c r="M3471"/>
      <c r="O3471"/>
      <c r="P3471"/>
      <c r="Q3471"/>
      <c r="R3471"/>
      <c r="S3471"/>
      <c r="T3471"/>
    </row>
    <row r="3472" spans="8:20" ht="14.5" x14ac:dyDescent="0.35">
      <c r="H3472"/>
      <c r="I3472"/>
      <c r="J3472"/>
      <c r="K3472"/>
      <c r="L3472"/>
      <c r="M3472"/>
      <c r="O3472"/>
      <c r="P3472"/>
      <c r="Q3472"/>
      <c r="R3472"/>
      <c r="S3472"/>
      <c r="T3472"/>
    </row>
    <row r="3473" spans="8:20" ht="14.5" x14ac:dyDescent="0.35">
      <c r="H3473"/>
      <c r="I3473"/>
      <c r="J3473"/>
      <c r="K3473"/>
      <c r="L3473"/>
      <c r="M3473"/>
      <c r="O3473"/>
      <c r="P3473"/>
      <c r="Q3473"/>
      <c r="R3473"/>
      <c r="S3473"/>
      <c r="T3473"/>
    </row>
    <row r="3474" spans="8:20" ht="14.5" x14ac:dyDescent="0.35">
      <c r="H3474"/>
      <c r="I3474"/>
      <c r="J3474"/>
      <c r="K3474"/>
      <c r="L3474"/>
      <c r="M3474"/>
      <c r="O3474"/>
      <c r="P3474"/>
      <c r="Q3474"/>
      <c r="R3474"/>
      <c r="S3474"/>
      <c r="T3474"/>
    </row>
    <row r="3475" spans="8:20" ht="14.5" x14ac:dyDescent="0.35">
      <c r="H3475"/>
      <c r="I3475"/>
      <c r="J3475"/>
      <c r="K3475"/>
      <c r="L3475"/>
      <c r="M3475"/>
      <c r="O3475"/>
      <c r="P3475"/>
      <c r="Q3475"/>
      <c r="R3475"/>
      <c r="S3475"/>
      <c r="T3475"/>
    </row>
    <row r="3476" spans="8:20" ht="14.5" x14ac:dyDescent="0.35">
      <c r="H3476"/>
      <c r="I3476"/>
      <c r="J3476"/>
      <c r="K3476"/>
      <c r="L3476"/>
      <c r="M3476"/>
      <c r="O3476"/>
      <c r="P3476"/>
      <c r="Q3476"/>
      <c r="R3476"/>
      <c r="S3476"/>
      <c r="T3476"/>
    </row>
    <row r="3477" spans="8:20" ht="14.5" x14ac:dyDescent="0.35">
      <c r="H3477"/>
      <c r="I3477"/>
      <c r="J3477"/>
      <c r="K3477"/>
      <c r="L3477"/>
      <c r="M3477"/>
      <c r="O3477"/>
      <c r="P3477"/>
      <c r="Q3477"/>
      <c r="R3477"/>
      <c r="S3477"/>
      <c r="T3477"/>
    </row>
    <row r="3478" spans="8:20" ht="14.5" x14ac:dyDescent="0.35">
      <c r="H3478"/>
      <c r="I3478"/>
      <c r="J3478"/>
      <c r="K3478"/>
      <c r="L3478"/>
      <c r="M3478"/>
      <c r="O3478"/>
      <c r="P3478"/>
      <c r="Q3478"/>
      <c r="R3478"/>
      <c r="S3478"/>
      <c r="T3478"/>
    </row>
    <row r="3479" spans="8:20" ht="14.5" x14ac:dyDescent="0.35">
      <c r="H3479"/>
      <c r="I3479"/>
      <c r="J3479"/>
      <c r="K3479"/>
      <c r="L3479"/>
      <c r="M3479"/>
      <c r="O3479"/>
      <c r="P3479"/>
      <c r="Q3479"/>
      <c r="R3479"/>
      <c r="S3479"/>
      <c r="T3479"/>
    </row>
    <row r="3480" spans="8:20" ht="14.5" x14ac:dyDescent="0.35">
      <c r="H3480"/>
      <c r="I3480"/>
      <c r="J3480"/>
      <c r="K3480"/>
      <c r="L3480"/>
      <c r="M3480"/>
      <c r="O3480"/>
      <c r="P3480"/>
      <c r="Q3480"/>
      <c r="R3480"/>
      <c r="S3480"/>
      <c r="T3480"/>
    </row>
    <row r="3481" spans="8:20" ht="14.5" x14ac:dyDescent="0.35">
      <c r="H3481"/>
      <c r="I3481"/>
      <c r="J3481"/>
      <c r="K3481"/>
      <c r="L3481"/>
      <c r="M3481"/>
      <c r="O3481"/>
      <c r="P3481"/>
      <c r="Q3481"/>
      <c r="R3481"/>
      <c r="S3481"/>
      <c r="T3481"/>
    </row>
    <row r="3482" spans="8:20" ht="14.5" x14ac:dyDescent="0.35">
      <c r="H3482"/>
      <c r="I3482"/>
      <c r="J3482"/>
      <c r="K3482"/>
      <c r="L3482"/>
      <c r="M3482"/>
      <c r="O3482"/>
      <c r="P3482"/>
      <c r="Q3482"/>
      <c r="R3482"/>
      <c r="S3482"/>
      <c r="T3482"/>
    </row>
    <row r="3483" spans="8:20" ht="14.5" x14ac:dyDescent="0.35">
      <c r="H3483"/>
      <c r="I3483"/>
      <c r="J3483"/>
      <c r="K3483"/>
      <c r="L3483"/>
      <c r="M3483"/>
      <c r="O3483"/>
      <c r="P3483"/>
      <c r="Q3483"/>
      <c r="R3483"/>
      <c r="S3483"/>
      <c r="T3483"/>
    </row>
    <row r="3484" spans="8:20" ht="14.5" x14ac:dyDescent="0.35">
      <c r="H3484"/>
      <c r="I3484"/>
      <c r="J3484"/>
      <c r="K3484"/>
      <c r="L3484"/>
      <c r="M3484"/>
      <c r="O3484"/>
      <c r="P3484"/>
      <c r="Q3484"/>
      <c r="R3484"/>
      <c r="S3484"/>
      <c r="T3484"/>
    </row>
    <row r="3485" spans="8:20" ht="14.5" x14ac:dyDescent="0.35">
      <c r="H3485"/>
      <c r="I3485"/>
      <c r="J3485"/>
      <c r="K3485"/>
      <c r="L3485"/>
      <c r="M3485"/>
      <c r="O3485"/>
      <c r="P3485"/>
      <c r="Q3485"/>
      <c r="R3485"/>
      <c r="S3485"/>
      <c r="T3485"/>
    </row>
    <row r="3486" spans="8:20" ht="14.5" x14ac:dyDescent="0.35">
      <c r="H3486"/>
      <c r="I3486"/>
      <c r="J3486"/>
      <c r="K3486"/>
      <c r="L3486"/>
      <c r="M3486"/>
      <c r="O3486"/>
      <c r="P3486"/>
      <c r="Q3486"/>
      <c r="R3486"/>
      <c r="S3486"/>
      <c r="T3486"/>
    </row>
    <row r="3487" spans="8:20" ht="14.5" x14ac:dyDescent="0.35">
      <c r="H3487"/>
      <c r="I3487"/>
      <c r="J3487"/>
      <c r="K3487"/>
      <c r="L3487"/>
      <c r="M3487"/>
      <c r="O3487"/>
      <c r="P3487"/>
      <c r="Q3487"/>
      <c r="R3487"/>
      <c r="S3487"/>
      <c r="T3487"/>
    </row>
    <row r="3488" spans="8:20" ht="14.5" x14ac:dyDescent="0.35">
      <c r="H3488"/>
      <c r="I3488"/>
      <c r="J3488"/>
      <c r="K3488"/>
      <c r="L3488"/>
      <c r="M3488"/>
      <c r="O3488"/>
      <c r="P3488"/>
      <c r="Q3488"/>
      <c r="R3488"/>
      <c r="S3488"/>
      <c r="T3488"/>
    </row>
    <row r="3489" spans="8:20" ht="14.5" x14ac:dyDescent="0.35">
      <c r="H3489"/>
      <c r="I3489"/>
      <c r="J3489"/>
      <c r="K3489"/>
      <c r="L3489"/>
      <c r="M3489"/>
      <c r="O3489"/>
      <c r="P3489"/>
      <c r="Q3489"/>
      <c r="R3489"/>
      <c r="S3489"/>
      <c r="T3489"/>
    </row>
    <row r="3490" spans="8:20" ht="14.5" x14ac:dyDescent="0.35">
      <c r="H3490"/>
      <c r="I3490"/>
      <c r="J3490"/>
      <c r="K3490"/>
      <c r="L3490"/>
      <c r="M3490"/>
      <c r="O3490"/>
      <c r="P3490"/>
      <c r="Q3490"/>
      <c r="R3490"/>
      <c r="S3490"/>
      <c r="T3490"/>
    </row>
    <row r="3491" spans="8:20" ht="14.5" x14ac:dyDescent="0.35">
      <c r="H3491"/>
      <c r="I3491"/>
      <c r="J3491"/>
      <c r="K3491"/>
      <c r="L3491"/>
      <c r="M3491"/>
      <c r="O3491"/>
      <c r="P3491"/>
      <c r="Q3491"/>
      <c r="R3491"/>
      <c r="S3491"/>
      <c r="T3491"/>
    </row>
    <row r="3492" spans="8:20" ht="14.5" x14ac:dyDescent="0.35">
      <c r="H3492"/>
      <c r="I3492"/>
      <c r="J3492"/>
      <c r="K3492"/>
      <c r="L3492"/>
      <c r="M3492"/>
      <c r="O3492"/>
      <c r="P3492"/>
      <c r="Q3492"/>
      <c r="R3492"/>
      <c r="S3492"/>
      <c r="T3492"/>
    </row>
    <row r="3493" spans="8:20" ht="14.5" x14ac:dyDescent="0.35">
      <c r="H3493"/>
      <c r="I3493"/>
      <c r="J3493"/>
      <c r="K3493"/>
      <c r="L3493"/>
      <c r="M3493"/>
      <c r="O3493"/>
      <c r="P3493"/>
      <c r="Q3493"/>
      <c r="R3493"/>
      <c r="S3493"/>
      <c r="T3493"/>
    </row>
    <row r="3494" spans="8:20" ht="14.5" x14ac:dyDescent="0.35">
      <c r="H3494"/>
      <c r="I3494"/>
      <c r="J3494"/>
      <c r="K3494"/>
      <c r="L3494"/>
      <c r="M3494"/>
      <c r="O3494"/>
      <c r="P3494"/>
      <c r="Q3494"/>
      <c r="R3494"/>
      <c r="S3494"/>
      <c r="T3494"/>
    </row>
    <row r="3495" spans="8:20" ht="14.5" x14ac:dyDescent="0.35">
      <c r="H3495"/>
      <c r="I3495"/>
      <c r="J3495"/>
      <c r="K3495"/>
      <c r="L3495"/>
      <c r="M3495"/>
      <c r="O3495"/>
      <c r="P3495"/>
      <c r="Q3495"/>
      <c r="R3495"/>
      <c r="S3495"/>
      <c r="T3495"/>
    </row>
    <row r="3496" spans="8:20" ht="14.5" x14ac:dyDescent="0.35">
      <c r="H3496"/>
      <c r="I3496"/>
      <c r="J3496"/>
      <c r="K3496"/>
      <c r="L3496"/>
      <c r="M3496"/>
      <c r="O3496"/>
      <c r="P3496"/>
      <c r="Q3496"/>
      <c r="R3496"/>
      <c r="S3496"/>
      <c r="T3496"/>
    </row>
    <row r="3497" spans="8:20" ht="14.5" x14ac:dyDescent="0.35">
      <c r="H3497"/>
      <c r="I3497"/>
      <c r="J3497"/>
      <c r="K3497"/>
      <c r="L3497"/>
      <c r="M3497"/>
      <c r="O3497"/>
      <c r="P3497"/>
      <c r="Q3497"/>
      <c r="R3497"/>
      <c r="S3497"/>
      <c r="T3497"/>
    </row>
    <row r="3498" spans="8:20" ht="14.5" x14ac:dyDescent="0.35">
      <c r="H3498"/>
      <c r="I3498"/>
      <c r="J3498"/>
      <c r="K3498"/>
      <c r="L3498"/>
      <c r="M3498"/>
      <c r="O3498"/>
      <c r="P3498"/>
      <c r="Q3498"/>
      <c r="R3498"/>
      <c r="S3498"/>
      <c r="T3498"/>
    </row>
    <row r="3499" spans="8:20" ht="14.5" x14ac:dyDescent="0.35">
      <c r="H3499"/>
      <c r="I3499"/>
      <c r="J3499"/>
      <c r="K3499"/>
      <c r="L3499"/>
      <c r="M3499"/>
      <c r="O3499"/>
      <c r="P3499"/>
      <c r="Q3499"/>
      <c r="R3499"/>
      <c r="S3499"/>
      <c r="T3499"/>
    </row>
    <row r="3500" spans="8:20" ht="14.5" x14ac:dyDescent="0.35">
      <c r="H3500"/>
      <c r="I3500"/>
      <c r="J3500"/>
      <c r="K3500"/>
      <c r="L3500"/>
      <c r="M3500"/>
      <c r="O3500"/>
      <c r="P3500"/>
      <c r="Q3500"/>
      <c r="R3500"/>
      <c r="S3500"/>
      <c r="T3500"/>
    </row>
    <row r="3501" spans="8:20" ht="14.5" x14ac:dyDescent="0.35">
      <c r="H3501"/>
      <c r="I3501"/>
      <c r="J3501"/>
      <c r="K3501"/>
      <c r="L3501"/>
      <c r="M3501"/>
      <c r="O3501"/>
      <c r="P3501"/>
      <c r="Q3501"/>
      <c r="R3501"/>
      <c r="S3501"/>
      <c r="T3501"/>
    </row>
    <row r="3502" spans="8:20" ht="14.5" x14ac:dyDescent="0.35">
      <c r="H3502"/>
      <c r="I3502"/>
      <c r="J3502"/>
      <c r="K3502"/>
      <c r="L3502"/>
      <c r="M3502"/>
      <c r="O3502"/>
      <c r="P3502"/>
      <c r="Q3502"/>
      <c r="R3502"/>
      <c r="S3502"/>
      <c r="T3502"/>
    </row>
    <row r="3503" spans="8:20" ht="14.5" x14ac:dyDescent="0.35">
      <c r="H3503"/>
      <c r="I3503"/>
      <c r="J3503"/>
      <c r="K3503"/>
      <c r="L3503"/>
      <c r="M3503"/>
      <c r="O3503"/>
      <c r="P3503"/>
      <c r="Q3503"/>
      <c r="R3503"/>
      <c r="S3503"/>
      <c r="T3503"/>
    </row>
    <row r="3504" spans="8:20" ht="14.5" x14ac:dyDescent="0.35">
      <c r="H3504"/>
      <c r="I3504"/>
      <c r="J3504"/>
      <c r="K3504"/>
      <c r="L3504"/>
      <c r="M3504"/>
      <c r="O3504"/>
      <c r="P3504"/>
      <c r="Q3504"/>
      <c r="R3504"/>
      <c r="S3504"/>
      <c r="T3504"/>
    </row>
    <row r="3505" spans="8:20" ht="14.5" x14ac:dyDescent="0.35">
      <c r="H3505"/>
      <c r="I3505"/>
      <c r="J3505"/>
      <c r="K3505"/>
      <c r="L3505"/>
      <c r="M3505"/>
      <c r="O3505"/>
      <c r="P3505"/>
      <c r="Q3505"/>
      <c r="R3505"/>
      <c r="S3505"/>
      <c r="T3505"/>
    </row>
    <row r="3506" spans="8:20" ht="14.5" x14ac:dyDescent="0.35">
      <c r="H3506"/>
      <c r="I3506"/>
      <c r="J3506"/>
      <c r="K3506"/>
      <c r="L3506"/>
      <c r="M3506"/>
      <c r="O3506"/>
      <c r="P3506"/>
      <c r="Q3506"/>
      <c r="R3506"/>
      <c r="S3506"/>
      <c r="T3506"/>
    </row>
    <row r="3507" spans="8:20" ht="14.5" x14ac:dyDescent="0.35">
      <c r="H3507"/>
      <c r="I3507"/>
      <c r="J3507"/>
      <c r="K3507"/>
      <c r="L3507"/>
      <c r="M3507"/>
      <c r="O3507"/>
      <c r="P3507"/>
      <c r="Q3507"/>
      <c r="R3507"/>
      <c r="S3507"/>
      <c r="T3507"/>
    </row>
    <row r="3508" spans="8:20" ht="14.5" x14ac:dyDescent="0.35">
      <c r="H3508"/>
      <c r="I3508"/>
      <c r="J3508"/>
      <c r="K3508"/>
      <c r="L3508"/>
      <c r="M3508"/>
      <c r="O3508"/>
      <c r="P3508"/>
      <c r="Q3508"/>
      <c r="R3508"/>
      <c r="S3508"/>
      <c r="T3508"/>
    </row>
    <row r="3509" spans="8:20" ht="14.5" x14ac:dyDescent="0.35">
      <c r="H3509"/>
      <c r="I3509"/>
      <c r="J3509"/>
      <c r="K3509"/>
      <c r="L3509"/>
      <c r="M3509"/>
      <c r="O3509"/>
      <c r="P3509"/>
      <c r="Q3509"/>
      <c r="R3509"/>
      <c r="S3509"/>
      <c r="T3509"/>
    </row>
    <row r="3510" spans="8:20" ht="14.5" x14ac:dyDescent="0.35">
      <c r="H3510"/>
      <c r="I3510"/>
      <c r="J3510"/>
      <c r="K3510"/>
      <c r="L3510"/>
      <c r="M3510"/>
      <c r="O3510"/>
      <c r="P3510"/>
      <c r="Q3510"/>
      <c r="R3510"/>
      <c r="S3510"/>
      <c r="T3510"/>
    </row>
    <row r="3511" spans="8:20" ht="14.5" x14ac:dyDescent="0.35">
      <c r="H3511"/>
      <c r="I3511"/>
      <c r="J3511"/>
      <c r="K3511"/>
      <c r="L3511"/>
      <c r="M3511"/>
      <c r="O3511"/>
      <c r="P3511"/>
      <c r="Q3511"/>
      <c r="R3511"/>
      <c r="S3511"/>
      <c r="T3511"/>
    </row>
    <row r="3512" spans="8:20" ht="14.5" x14ac:dyDescent="0.35">
      <c r="H3512"/>
      <c r="I3512"/>
      <c r="J3512"/>
      <c r="K3512"/>
      <c r="L3512"/>
      <c r="M3512"/>
      <c r="O3512"/>
      <c r="P3512"/>
      <c r="Q3512"/>
      <c r="R3512"/>
      <c r="S3512"/>
      <c r="T3512"/>
    </row>
    <row r="3513" spans="8:20" ht="14.5" x14ac:dyDescent="0.35">
      <c r="H3513"/>
      <c r="I3513"/>
      <c r="J3513"/>
      <c r="K3513"/>
      <c r="L3513"/>
      <c r="M3513"/>
      <c r="O3513"/>
      <c r="P3513"/>
      <c r="Q3513"/>
      <c r="R3513"/>
      <c r="S3513"/>
      <c r="T3513"/>
    </row>
    <row r="3514" spans="8:20" ht="14.5" x14ac:dyDescent="0.35">
      <c r="H3514"/>
      <c r="I3514"/>
      <c r="J3514"/>
      <c r="K3514"/>
      <c r="L3514"/>
      <c r="M3514"/>
      <c r="O3514"/>
      <c r="P3514"/>
      <c r="Q3514"/>
      <c r="R3514"/>
      <c r="S3514"/>
      <c r="T3514"/>
    </row>
    <row r="3515" spans="8:20" ht="14.5" x14ac:dyDescent="0.35">
      <c r="H3515"/>
      <c r="I3515"/>
      <c r="J3515"/>
      <c r="K3515"/>
      <c r="L3515"/>
      <c r="M3515"/>
      <c r="O3515"/>
      <c r="P3515"/>
      <c r="Q3515"/>
      <c r="R3515"/>
      <c r="S3515"/>
      <c r="T3515"/>
    </row>
    <row r="3516" spans="8:20" ht="14.5" x14ac:dyDescent="0.35">
      <c r="H3516"/>
      <c r="I3516"/>
      <c r="J3516"/>
      <c r="K3516"/>
      <c r="L3516"/>
      <c r="M3516"/>
      <c r="O3516"/>
      <c r="P3516"/>
      <c r="Q3516"/>
      <c r="R3516"/>
      <c r="S3516"/>
      <c r="T3516"/>
    </row>
    <row r="3517" spans="8:20" ht="14.5" x14ac:dyDescent="0.35">
      <c r="H3517"/>
      <c r="I3517"/>
      <c r="J3517"/>
      <c r="K3517"/>
      <c r="L3517"/>
      <c r="M3517"/>
      <c r="O3517"/>
      <c r="P3517"/>
      <c r="Q3517"/>
      <c r="R3517"/>
      <c r="S3517"/>
      <c r="T3517"/>
    </row>
    <row r="3518" spans="8:20" ht="14.5" x14ac:dyDescent="0.35">
      <c r="H3518"/>
      <c r="I3518"/>
      <c r="J3518"/>
      <c r="K3518"/>
      <c r="L3518"/>
      <c r="M3518"/>
      <c r="O3518"/>
      <c r="P3518"/>
      <c r="Q3518"/>
      <c r="R3518"/>
      <c r="S3518"/>
      <c r="T3518"/>
    </row>
    <row r="3519" spans="8:20" ht="14.5" x14ac:dyDescent="0.35">
      <c r="H3519"/>
      <c r="I3519"/>
      <c r="J3519"/>
      <c r="K3519"/>
      <c r="L3519"/>
      <c r="M3519"/>
      <c r="O3519"/>
      <c r="P3519"/>
      <c r="Q3519"/>
      <c r="R3519"/>
      <c r="S3519"/>
      <c r="T3519"/>
    </row>
    <row r="3520" spans="8:20" ht="14.5" x14ac:dyDescent="0.35">
      <c r="H3520"/>
      <c r="I3520"/>
      <c r="J3520"/>
      <c r="K3520"/>
      <c r="L3520"/>
      <c r="M3520"/>
      <c r="O3520"/>
      <c r="P3520"/>
      <c r="Q3520"/>
      <c r="R3520"/>
      <c r="S3520"/>
      <c r="T3520"/>
    </row>
    <row r="3521" spans="8:20" ht="14.5" x14ac:dyDescent="0.35">
      <c r="H3521"/>
      <c r="I3521"/>
      <c r="J3521"/>
      <c r="K3521"/>
      <c r="L3521"/>
      <c r="M3521"/>
      <c r="O3521"/>
      <c r="P3521"/>
      <c r="Q3521"/>
      <c r="R3521"/>
      <c r="S3521"/>
      <c r="T3521"/>
    </row>
    <row r="3522" spans="8:20" ht="14.5" x14ac:dyDescent="0.35">
      <c r="H3522"/>
      <c r="I3522"/>
      <c r="J3522"/>
      <c r="K3522"/>
      <c r="L3522"/>
      <c r="M3522"/>
      <c r="O3522"/>
      <c r="P3522"/>
      <c r="Q3522"/>
      <c r="R3522"/>
      <c r="S3522"/>
      <c r="T3522"/>
    </row>
    <row r="3523" spans="8:20" ht="14.5" x14ac:dyDescent="0.35">
      <c r="H3523"/>
      <c r="I3523"/>
      <c r="J3523"/>
      <c r="K3523"/>
      <c r="L3523"/>
      <c r="M3523"/>
      <c r="O3523"/>
      <c r="P3523"/>
      <c r="Q3523"/>
      <c r="R3523"/>
      <c r="S3523"/>
      <c r="T3523"/>
    </row>
    <row r="3524" spans="8:20" ht="14.5" x14ac:dyDescent="0.35">
      <c r="H3524"/>
      <c r="I3524"/>
      <c r="J3524"/>
      <c r="K3524"/>
      <c r="L3524"/>
      <c r="M3524"/>
      <c r="O3524"/>
      <c r="P3524"/>
      <c r="Q3524"/>
      <c r="R3524"/>
      <c r="S3524"/>
      <c r="T3524"/>
    </row>
    <row r="3525" spans="8:20" ht="14.5" x14ac:dyDescent="0.35">
      <c r="H3525"/>
      <c r="I3525"/>
      <c r="J3525"/>
      <c r="K3525"/>
      <c r="L3525"/>
      <c r="M3525"/>
      <c r="O3525"/>
      <c r="P3525"/>
      <c r="Q3525"/>
      <c r="R3525"/>
      <c r="S3525"/>
      <c r="T3525"/>
    </row>
    <row r="3526" spans="8:20" ht="14.5" x14ac:dyDescent="0.35">
      <c r="H3526"/>
      <c r="I3526"/>
      <c r="J3526"/>
      <c r="K3526"/>
      <c r="L3526"/>
      <c r="M3526"/>
      <c r="O3526"/>
      <c r="P3526"/>
      <c r="Q3526"/>
      <c r="R3526"/>
      <c r="S3526"/>
      <c r="T3526"/>
    </row>
    <row r="3527" spans="8:20" ht="14.5" x14ac:dyDescent="0.35">
      <c r="H3527"/>
      <c r="I3527"/>
      <c r="J3527"/>
      <c r="K3527"/>
      <c r="L3527"/>
      <c r="M3527"/>
      <c r="O3527"/>
      <c r="P3527"/>
      <c r="Q3527"/>
      <c r="R3527"/>
      <c r="S3527"/>
      <c r="T3527"/>
    </row>
    <row r="3528" spans="8:20" ht="14.5" x14ac:dyDescent="0.35">
      <c r="H3528"/>
      <c r="I3528"/>
      <c r="J3528"/>
      <c r="K3528"/>
      <c r="L3528"/>
      <c r="M3528"/>
      <c r="O3528"/>
      <c r="P3528"/>
      <c r="Q3528"/>
      <c r="R3528"/>
      <c r="S3528"/>
      <c r="T3528"/>
    </row>
    <row r="3529" spans="8:20" ht="14.5" x14ac:dyDescent="0.35">
      <c r="H3529"/>
      <c r="I3529"/>
      <c r="J3529"/>
      <c r="K3529"/>
      <c r="L3529"/>
      <c r="M3529"/>
      <c r="O3529"/>
      <c r="P3529"/>
      <c r="Q3529"/>
      <c r="R3529"/>
      <c r="S3529"/>
      <c r="T3529"/>
    </row>
    <row r="3530" spans="8:20" ht="14.5" x14ac:dyDescent="0.35">
      <c r="H3530"/>
      <c r="I3530"/>
      <c r="J3530"/>
      <c r="K3530"/>
      <c r="L3530"/>
      <c r="M3530"/>
      <c r="O3530"/>
      <c r="P3530"/>
      <c r="Q3530"/>
      <c r="R3530"/>
      <c r="S3530"/>
      <c r="T3530"/>
    </row>
    <row r="3531" spans="8:20" ht="14.5" x14ac:dyDescent="0.35">
      <c r="H3531"/>
      <c r="I3531"/>
      <c r="J3531"/>
      <c r="K3531"/>
      <c r="L3531"/>
      <c r="M3531"/>
      <c r="O3531"/>
      <c r="P3531"/>
      <c r="Q3531"/>
      <c r="R3531"/>
      <c r="S3531"/>
      <c r="T3531"/>
    </row>
    <row r="3532" spans="8:20" ht="14.5" x14ac:dyDescent="0.35">
      <c r="H3532"/>
      <c r="I3532"/>
      <c r="J3532"/>
      <c r="K3532"/>
      <c r="L3532"/>
      <c r="M3532"/>
      <c r="O3532"/>
      <c r="P3532"/>
      <c r="Q3532"/>
      <c r="R3532"/>
      <c r="S3532"/>
      <c r="T3532"/>
    </row>
    <row r="3533" spans="8:20" ht="14.5" x14ac:dyDescent="0.35">
      <c r="H3533"/>
      <c r="I3533"/>
      <c r="J3533"/>
      <c r="K3533"/>
      <c r="L3533"/>
      <c r="M3533"/>
      <c r="O3533"/>
      <c r="P3533"/>
      <c r="Q3533"/>
      <c r="R3533"/>
      <c r="S3533"/>
      <c r="T3533"/>
    </row>
    <row r="3534" spans="8:20" ht="14.5" x14ac:dyDescent="0.35">
      <c r="H3534"/>
      <c r="I3534"/>
      <c r="J3534"/>
      <c r="K3534"/>
      <c r="L3534"/>
      <c r="M3534"/>
      <c r="O3534"/>
      <c r="P3534"/>
      <c r="Q3534"/>
      <c r="R3534"/>
      <c r="S3534"/>
      <c r="T3534"/>
    </row>
    <row r="3535" spans="8:20" ht="14.5" x14ac:dyDescent="0.35">
      <c r="H3535"/>
      <c r="I3535"/>
      <c r="J3535"/>
      <c r="K3535"/>
      <c r="L3535"/>
      <c r="M3535"/>
      <c r="O3535"/>
      <c r="P3535"/>
      <c r="Q3535"/>
      <c r="R3535"/>
      <c r="S3535"/>
      <c r="T3535"/>
    </row>
    <row r="3536" spans="8:20" ht="14.5" x14ac:dyDescent="0.35">
      <c r="H3536"/>
      <c r="I3536"/>
      <c r="J3536"/>
      <c r="K3536"/>
      <c r="L3536"/>
      <c r="M3536"/>
      <c r="O3536"/>
      <c r="P3536"/>
      <c r="Q3536"/>
      <c r="R3536"/>
      <c r="S3536"/>
      <c r="T3536"/>
    </row>
    <row r="3537" spans="8:20" ht="14.5" x14ac:dyDescent="0.35">
      <c r="H3537"/>
      <c r="I3537"/>
      <c r="J3537"/>
      <c r="K3537"/>
      <c r="L3537"/>
      <c r="M3537"/>
      <c r="O3537"/>
      <c r="P3537"/>
      <c r="Q3537"/>
      <c r="R3537"/>
      <c r="S3537"/>
      <c r="T3537"/>
    </row>
    <row r="3538" spans="8:20" ht="14.5" x14ac:dyDescent="0.35">
      <c r="H3538"/>
      <c r="I3538"/>
      <c r="J3538"/>
      <c r="K3538"/>
      <c r="L3538"/>
      <c r="M3538"/>
      <c r="O3538"/>
      <c r="P3538"/>
      <c r="Q3538"/>
      <c r="R3538"/>
      <c r="S3538"/>
      <c r="T3538"/>
    </row>
    <row r="3539" spans="8:20" ht="14.5" x14ac:dyDescent="0.35">
      <c r="H3539"/>
      <c r="I3539"/>
      <c r="J3539"/>
      <c r="K3539"/>
      <c r="L3539"/>
      <c r="M3539"/>
      <c r="O3539"/>
      <c r="P3539"/>
      <c r="Q3539"/>
      <c r="R3539"/>
      <c r="S3539"/>
      <c r="T3539"/>
    </row>
    <row r="3540" spans="8:20" ht="14.5" x14ac:dyDescent="0.35">
      <c r="H3540"/>
      <c r="I3540"/>
      <c r="J3540"/>
      <c r="K3540"/>
      <c r="L3540"/>
      <c r="M3540"/>
      <c r="O3540"/>
      <c r="P3540"/>
      <c r="Q3540"/>
      <c r="R3540"/>
      <c r="S3540"/>
      <c r="T3540"/>
    </row>
    <row r="3541" spans="8:20" ht="14.5" x14ac:dyDescent="0.35">
      <c r="H3541"/>
      <c r="I3541"/>
      <c r="J3541"/>
      <c r="K3541"/>
      <c r="L3541"/>
      <c r="M3541"/>
      <c r="O3541"/>
      <c r="P3541"/>
      <c r="Q3541"/>
      <c r="R3541"/>
      <c r="S3541"/>
      <c r="T3541"/>
    </row>
    <row r="3542" spans="8:20" ht="14.5" x14ac:dyDescent="0.35">
      <c r="H3542"/>
      <c r="I3542"/>
      <c r="J3542"/>
      <c r="K3542"/>
      <c r="L3542"/>
      <c r="M3542"/>
      <c r="O3542"/>
      <c r="P3542"/>
      <c r="Q3542"/>
      <c r="R3542"/>
      <c r="S3542"/>
      <c r="T3542"/>
    </row>
    <row r="3543" spans="8:20" ht="14.5" x14ac:dyDescent="0.35">
      <c r="H3543"/>
      <c r="I3543"/>
      <c r="J3543"/>
      <c r="K3543"/>
      <c r="L3543"/>
      <c r="M3543"/>
      <c r="O3543"/>
      <c r="P3543"/>
      <c r="Q3543"/>
      <c r="R3543"/>
      <c r="S3543"/>
      <c r="T3543"/>
    </row>
    <row r="3544" spans="8:20" ht="14.5" x14ac:dyDescent="0.35">
      <c r="H3544"/>
      <c r="I3544"/>
      <c r="J3544"/>
      <c r="K3544"/>
      <c r="L3544"/>
      <c r="M3544"/>
      <c r="O3544"/>
      <c r="P3544"/>
      <c r="Q3544"/>
      <c r="R3544"/>
      <c r="S3544"/>
      <c r="T3544"/>
    </row>
    <row r="3545" spans="8:20" ht="14.5" x14ac:dyDescent="0.35">
      <c r="H3545"/>
      <c r="I3545"/>
      <c r="J3545"/>
      <c r="K3545"/>
      <c r="L3545"/>
      <c r="M3545"/>
      <c r="O3545"/>
      <c r="P3545"/>
      <c r="Q3545"/>
      <c r="R3545"/>
      <c r="S3545"/>
      <c r="T3545"/>
    </row>
    <row r="3546" spans="8:20" ht="14.5" x14ac:dyDescent="0.35">
      <c r="H3546"/>
      <c r="I3546"/>
      <c r="J3546"/>
      <c r="K3546"/>
      <c r="L3546"/>
      <c r="M3546"/>
      <c r="O3546"/>
      <c r="P3546"/>
      <c r="Q3546"/>
      <c r="R3546"/>
      <c r="S3546"/>
      <c r="T3546"/>
    </row>
    <row r="3547" spans="8:20" ht="14.5" x14ac:dyDescent="0.35">
      <c r="H3547"/>
      <c r="I3547"/>
      <c r="J3547"/>
      <c r="K3547"/>
      <c r="L3547"/>
      <c r="M3547"/>
      <c r="O3547"/>
      <c r="P3547"/>
      <c r="Q3547"/>
      <c r="R3547"/>
      <c r="S3547"/>
      <c r="T3547"/>
    </row>
    <row r="3548" spans="8:20" ht="14.5" x14ac:dyDescent="0.35">
      <c r="H3548"/>
      <c r="I3548"/>
      <c r="J3548"/>
      <c r="K3548"/>
      <c r="L3548"/>
      <c r="M3548"/>
      <c r="O3548"/>
      <c r="P3548"/>
      <c r="Q3548"/>
      <c r="R3548"/>
      <c r="S3548"/>
      <c r="T3548"/>
    </row>
    <row r="3549" spans="8:20" ht="14.5" x14ac:dyDescent="0.35">
      <c r="H3549"/>
      <c r="I3549"/>
      <c r="J3549"/>
      <c r="K3549"/>
      <c r="L3549"/>
      <c r="M3549"/>
      <c r="O3549"/>
      <c r="P3549"/>
      <c r="Q3549"/>
      <c r="R3549"/>
      <c r="S3549"/>
      <c r="T3549"/>
    </row>
    <row r="3550" spans="8:20" ht="14.5" x14ac:dyDescent="0.35">
      <c r="H3550"/>
      <c r="I3550"/>
      <c r="J3550"/>
      <c r="K3550"/>
      <c r="L3550"/>
      <c r="M3550"/>
      <c r="O3550"/>
      <c r="P3550"/>
      <c r="Q3550"/>
      <c r="R3550"/>
      <c r="S3550"/>
      <c r="T3550"/>
    </row>
    <row r="3551" spans="8:20" ht="14.5" x14ac:dyDescent="0.35">
      <c r="H3551"/>
      <c r="I3551"/>
      <c r="J3551"/>
      <c r="K3551"/>
      <c r="L3551"/>
      <c r="M3551"/>
      <c r="O3551"/>
      <c r="P3551"/>
      <c r="Q3551"/>
      <c r="R3551"/>
      <c r="S3551"/>
      <c r="T3551"/>
    </row>
    <row r="3552" spans="8:20" ht="14.5" x14ac:dyDescent="0.35">
      <c r="H3552"/>
      <c r="I3552"/>
      <c r="J3552"/>
      <c r="K3552"/>
      <c r="L3552"/>
      <c r="M3552"/>
      <c r="O3552"/>
      <c r="P3552"/>
      <c r="Q3552"/>
      <c r="R3552"/>
      <c r="S3552"/>
      <c r="T3552"/>
    </row>
    <row r="3553" spans="8:20" ht="14.5" x14ac:dyDescent="0.35">
      <c r="H3553"/>
      <c r="I3553"/>
      <c r="J3553"/>
      <c r="K3553"/>
      <c r="L3553"/>
      <c r="M3553"/>
      <c r="O3553"/>
      <c r="P3553"/>
      <c r="Q3553"/>
      <c r="R3553"/>
      <c r="S3553"/>
      <c r="T3553"/>
    </row>
    <row r="3554" spans="8:20" ht="14.5" x14ac:dyDescent="0.35">
      <c r="H3554"/>
      <c r="I3554"/>
      <c r="J3554"/>
      <c r="K3554"/>
      <c r="L3554"/>
      <c r="M3554"/>
      <c r="O3554"/>
      <c r="P3554"/>
      <c r="Q3554"/>
      <c r="R3554"/>
      <c r="S3554"/>
      <c r="T3554"/>
    </row>
    <row r="3555" spans="8:20" ht="14.5" x14ac:dyDescent="0.35">
      <c r="H3555"/>
      <c r="I3555"/>
      <c r="J3555"/>
      <c r="K3555"/>
      <c r="L3555"/>
      <c r="M3555"/>
      <c r="O3555"/>
      <c r="P3555"/>
      <c r="Q3555"/>
      <c r="R3555"/>
      <c r="S3555"/>
      <c r="T3555"/>
    </row>
    <row r="3556" spans="8:20" ht="14.5" x14ac:dyDescent="0.35">
      <c r="H3556"/>
      <c r="I3556"/>
      <c r="J3556"/>
      <c r="K3556"/>
      <c r="L3556"/>
      <c r="M3556"/>
      <c r="O3556"/>
      <c r="P3556"/>
      <c r="Q3556"/>
      <c r="R3556"/>
      <c r="S3556"/>
      <c r="T3556"/>
    </row>
    <row r="3557" spans="8:20" ht="14.5" x14ac:dyDescent="0.35">
      <c r="H3557"/>
      <c r="I3557"/>
      <c r="J3557"/>
      <c r="K3557"/>
      <c r="L3557"/>
      <c r="M3557"/>
      <c r="O3557"/>
      <c r="P3557"/>
      <c r="Q3557"/>
      <c r="R3557"/>
      <c r="S3557"/>
      <c r="T3557"/>
    </row>
    <row r="3558" spans="8:20" ht="14.5" x14ac:dyDescent="0.35">
      <c r="H3558"/>
      <c r="I3558"/>
      <c r="J3558"/>
      <c r="K3558"/>
      <c r="L3558"/>
      <c r="M3558"/>
      <c r="O3558"/>
      <c r="P3558"/>
      <c r="Q3558"/>
      <c r="R3558"/>
      <c r="S3558"/>
      <c r="T3558"/>
    </row>
    <row r="3559" spans="8:20" ht="14.5" x14ac:dyDescent="0.35">
      <c r="H3559"/>
      <c r="I3559"/>
      <c r="J3559"/>
      <c r="K3559"/>
      <c r="L3559"/>
      <c r="M3559"/>
      <c r="O3559"/>
      <c r="P3559"/>
      <c r="Q3559"/>
      <c r="R3559"/>
      <c r="S3559"/>
      <c r="T3559"/>
    </row>
    <row r="3560" spans="8:20" ht="14.5" x14ac:dyDescent="0.35">
      <c r="H3560"/>
      <c r="I3560"/>
      <c r="J3560"/>
      <c r="K3560"/>
      <c r="L3560"/>
      <c r="M3560"/>
      <c r="O3560"/>
      <c r="P3560"/>
      <c r="Q3560"/>
      <c r="R3560"/>
      <c r="S3560"/>
      <c r="T3560"/>
    </row>
    <row r="3561" spans="8:20" ht="14.5" x14ac:dyDescent="0.35">
      <c r="H3561"/>
      <c r="I3561"/>
      <c r="J3561"/>
      <c r="K3561"/>
      <c r="L3561"/>
      <c r="M3561"/>
      <c r="O3561"/>
      <c r="P3561"/>
      <c r="Q3561"/>
      <c r="R3561"/>
      <c r="S3561"/>
      <c r="T3561"/>
    </row>
    <row r="3562" spans="8:20" ht="14.5" x14ac:dyDescent="0.35">
      <c r="H3562"/>
      <c r="I3562"/>
      <c r="J3562"/>
      <c r="K3562"/>
      <c r="L3562"/>
      <c r="M3562"/>
      <c r="O3562"/>
      <c r="P3562"/>
      <c r="Q3562"/>
      <c r="R3562"/>
      <c r="S3562"/>
      <c r="T3562"/>
    </row>
    <row r="3563" spans="8:20" ht="14.5" x14ac:dyDescent="0.35">
      <c r="H3563"/>
      <c r="I3563"/>
      <c r="J3563"/>
      <c r="K3563"/>
      <c r="L3563"/>
      <c r="M3563"/>
      <c r="O3563"/>
      <c r="P3563"/>
      <c r="Q3563"/>
      <c r="R3563"/>
      <c r="S3563"/>
      <c r="T3563"/>
    </row>
    <row r="3564" spans="8:20" ht="14.5" x14ac:dyDescent="0.35">
      <c r="H3564"/>
      <c r="I3564"/>
      <c r="J3564"/>
      <c r="K3564"/>
      <c r="L3564"/>
      <c r="M3564"/>
      <c r="O3564"/>
      <c r="P3564"/>
      <c r="Q3564"/>
      <c r="R3564"/>
      <c r="S3564"/>
      <c r="T3564"/>
    </row>
    <row r="3565" spans="8:20" ht="14.5" x14ac:dyDescent="0.35">
      <c r="H3565"/>
      <c r="I3565"/>
      <c r="J3565"/>
      <c r="K3565"/>
      <c r="L3565"/>
      <c r="M3565"/>
      <c r="O3565"/>
      <c r="P3565"/>
      <c r="Q3565"/>
      <c r="R3565"/>
      <c r="S3565"/>
      <c r="T3565"/>
    </row>
    <row r="3566" spans="8:20" ht="14.5" x14ac:dyDescent="0.35">
      <c r="H3566"/>
      <c r="I3566"/>
      <c r="J3566"/>
      <c r="K3566"/>
      <c r="L3566"/>
      <c r="M3566"/>
      <c r="O3566"/>
      <c r="P3566"/>
      <c r="Q3566"/>
      <c r="R3566"/>
      <c r="S3566"/>
      <c r="T3566"/>
    </row>
    <row r="3567" spans="8:20" ht="14.5" x14ac:dyDescent="0.35">
      <c r="H3567"/>
      <c r="I3567"/>
      <c r="J3567"/>
      <c r="K3567"/>
      <c r="L3567"/>
      <c r="M3567"/>
      <c r="O3567"/>
      <c r="P3567"/>
      <c r="Q3567"/>
      <c r="R3567"/>
      <c r="S3567"/>
      <c r="T3567"/>
    </row>
    <row r="3568" spans="8:20" ht="14.5" x14ac:dyDescent="0.35">
      <c r="H3568"/>
      <c r="I3568"/>
      <c r="J3568"/>
      <c r="K3568"/>
      <c r="L3568"/>
      <c r="M3568"/>
      <c r="O3568"/>
      <c r="P3568"/>
      <c r="Q3568"/>
      <c r="R3568"/>
      <c r="S3568"/>
      <c r="T3568"/>
    </row>
    <row r="3569" spans="8:20" ht="14.5" x14ac:dyDescent="0.35">
      <c r="H3569"/>
      <c r="I3569"/>
      <c r="J3569"/>
      <c r="K3569"/>
      <c r="L3569"/>
      <c r="M3569"/>
      <c r="O3569"/>
      <c r="P3569"/>
      <c r="Q3569"/>
      <c r="R3569"/>
      <c r="S3569"/>
      <c r="T3569"/>
    </row>
    <row r="3570" spans="8:20" ht="14.5" x14ac:dyDescent="0.35">
      <c r="H3570"/>
      <c r="I3570"/>
      <c r="J3570"/>
      <c r="K3570"/>
      <c r="L3570"/>
      <c r="M3570"/>
      <c r="O3570"/>
      <c r="P3570"/>
      <c r="Q3570"/>
      <c r="R3570"/>
      <c r="S3570"/>
      <c r="T3570"/>
    </row>
    <row r="3571" spans="8:20" ht="14.5" x14ac:dyDescent="0.35">
      <c r="H3571"/>
      <c r="I3571"/>
      <c r="J3571"/>
      <c r="K3571"/>
      <c r="L3571"/>
      <c r="M3571"/>
      <c r="O3571"/>
      <c r="P3571"/>
      <c r="Q3571"/>
      <c r="R3571"/>
      <c r="S3571"/>
      <c r="T3571"/>
    </row>
    <row r="3572" spans="8:20" ht="14.5" x14ac:dyDescent="0.35">
      <c r="H3572"/>
      <c r="I3572"/>
      <c r="J3572"/>
      <c r="K3572"/>
      <c r="L3572"/>
      <c r="M3572"/>
      <c r="O3572"/>
      <c r="P3572"/>
      <c r="Q3572"/>
      <c r="R3572"/>
      <c r="S3572"/>
      <c r="T3572"/>
    </row>
    <row r="3573" spans="8:20" ht="14.5" x14ac:dyDescent="0.35">
      <c r="H3573"/>
      <c r="I3573"/>
      <c r="J3573"/>
      <c r="K3573"/>
      <c r="L3573"/>
      <c r="M3573"/>
      <c r="O3573"/>
      <c r="P3573"/>
      <c r="Q3573"/>
      <c r="R3573"/>
      <c r="S3573"/>
      <c r="T3573"/>
    </row>
    <row r="3574" spans="8:20" ht="14.5" x14ac:dyDescent="0.35">
      <c r="H3574"/>
      <c r="I3574"/>
      <c r="J3574"/>
      <c r="K3574"/>
      <c r="L3574"/>
      <c r="M3574"/>
      <c r="O3574"/>
      <c r="P3574"/>
      <c r="Q3574"/>
      <c r="R3574"/>
      <c r="S3574"/>
      <c r="T3574"/>
    </row>
    <row r="3575" spans="8:20" ht="14.5" x14ac:dyDescent="0.35">
      <c r="H3575"/>
      <c r="I3575"/>
      <c r="J3575"/>
      <c r="K3575"/>
      <c r="L3575"/>
      <c r="M3575"/>
      <c r="O3575"/>
      <c r="P3575"/>
      <c r="Q3575"/>
      <c r="R3575"/>
      <c r="S3575"/>
      <c r="T3575"/>
    </row>
    <row r="3576" spans="8:20" ht="14.5" x14ac:dyDescent="0.35">
      <c r="H3576"/>
      <c r="I3576"/>
      <c r="J3576"/>
      <c r="K3576"/>
      <c r="L3576"/>
      <c r="M3576"/>
      <c r="O3576"/>
      <c r="P3576"/>
      <c r="Q3576"/>
      <c r="R3576"/>
      <c r="S3576"/>
      <c r="T3576"/>
    </row>
    <row r="3577" spans="8:20" ht="14.5" x14ac:dyDescent="0.35">
      <c r="H3577"/>
      <c r="I3577"/>
      <c r="J3577"/>
      <c r="K3577"/>
      <c r="L3577"/>
      <c r="M3577"/>
      <c r="O3577"/>
      <c r="P3577"/>
      <c r="Q3577"/>
      <c r="R3577"/>
      <c r="S3577"/>
      <c r="T3577"/>
    </row>
    <row r="3578" spans="8:20" ht="14.5" x14ac:dyDescent="0.35">
      <c r="H3578"/>
      <c r="I3578"/>
      <c r="J3578"/>
      <c r="K3578"/>
      <c r="L3578"/>
      <c r="M3578"/>
      <c r="O3578"/>
      <c r="P3578"/>
      <c r="Q3578"/>
      <c r="R3578"/>
      <c r="S3578"/>
      <c r="T3578"/>
    </row>
    <row r="3579" spans="8:20" ht="14.5" x14ac:dyDescent="0.35">
      <c r="H3579"/>
      <c r="I3579"/>
      <c r="J3579"/>
      <c r="K3579"/>
      <c r="L3579"/>
      <c r="M3579"/>
      <c r="O3579"/>
      <c r="P3579"/>
      <c r="Q3579"/>
      <c r="R3579"/>
      <c r="S3579"/>
      <c r="T3579"/>
    </row>
    <row r="3580" spans="8:20" ht="14.5" x14ac:dyDescent="0.35">
      <c r="H3580"/>
      <c r="I3580"/>
      <c r="J3580"/>
      <c r="K3580"/>
      <c r="L3580"/>
      <c r="M3580"/>
      <c r="O3580"/>
      <c r="P3580"/>
      <c r="Q3580"/>
      <c r="R3580"/>
      <c r="S3580"/>
      <c r="T3580"/>
    </row>
    <row r="3581" spans="8:20" ht="14.5" x14ac:dyDescent="0.35">
      <c r="H3581"/>
      <c r="I3581"/>
      <c r="J3581"/>
      <c r="K3581"/>
      <c r="L3581"/>
      <c r="M3581"/>
      <c r="O3581"/>
      <c r="P3581"/>
      <c r="Q3581"/>
      <c r="R3581"/>
      <c r="S3581"/>
      <c r="T3581"/>
    </row>
    <row r="3582" spans="8:20" ht="14.5" x14ac:dyDescent="0.35">
      <c r="H3582"/>
      <c r="I3582"/>
      <c r="J3582"/>
      <c r="K3582"/>
      <c r="L3582"/>
      <c r="M3582"/>
      <c r="O3582"/>
      <c r="P3582"/>
      <c r="Q3582"/>
      <c r="R3582"/>
      <c r="S3582"/>
      <c r="T3582"/>
    </row>
    <row r="3583" spans="8:20" ht="14.5" x14ac:dyDescent="0.35">
      <c r="H3583"/>
      <c r="I3583"/>
      <c r="J3583"/>
      <c r="K3583"/>
      <c r="L3583"/>
      <c r="M3583"/>
      <c r="O3583"/>
      <c r="P3583"/>
      <c r="Q3583"/>
      <c r="R3583"/>
      <c r="S3583"/>
      <c r="T3583"/>
    </row>
    <row r="3584" spans="8:20" ht="14.5" x14ac:dyDescent="0.35">
      <c r="H3584"/>
      <c r="I3584"/>
      <c r="J3584"/>
      <c r="K3584"/>
      <c r="L3584"/>
      <c r="M3584"/>
      <c r="O3584"/>
      <c r="P3584"/>
      <c r="Q3584"/>
      <c r="R3584"/>
      <c r="S3584"/>
      <c r="T3584"/>
    </row>
    <row r="3585" spans="8:20" ht="14.5" x14ac:dyDescent="0.35">
      <c r="H3585"/>
      <c r="I3585"/>
      <c r="J3585"/>
      <c r="K3585"/>
      <c r="L3585"/>
      <c r="M3585"/>
      <c r="O3585"/>
      <c r="P3585"/>
      <c r="Q3585"/>
      <c r="R3585"/>
      <c r="S3585"/>
      <c r="T3585"/>
    </row>
    <row r="3586" spans="8:20" ht="14.5" x14ac:dyDescent="0.35">
      <c r="H3586"/>
      <c r="I3586"/>
      <c r="J3586"/>
      <c r="K3586"/>
      <c r="L3586"/>
      <c r="M3586"/>
      <c r="O3586"/>
      <c r="P3586"/>
      <c r="Q3586"/>
      <c r="R3586"/>
      <c r="S3586"/>
      <c r="T3586"/>
    </row>
    <row r="3587" spans="8:20" ht="14.5" x14ac:dyDescent="0.35">
      <c r="H3587"/>
      <c r="I3587"/>
      <c r="J3587"/>
      <c r="K3587"/>
      <c r="L3587"/>
      <c r="M3587"/>
      <c r="O3587"/>
      <c r="P3587"/>
      <c r="Q3587"/>
      <c r="R3587"/>
      <c r="S3587"/>
      <c r="T3587"/>
    </row>
    <row r="3588" spans="8:20" ht="14.5" x14ac:dyDescent="0.35">
      <c r="H3588"/>
      <c r="I3588"/>
      <c r="J3588"/>
      <c r="K3588"/>
      <c r="L3588"/>
      <c r="M3588"/>
      <c r="O3588"/>
      <c r="P3588"/>
      <c r="Q3588"/>
      <c r="R3588"/>
      <c r="S3588"/>
      <c r="T3588"/>
    </row>
    <row r="3589" spans="8:20" ht="14.5" x14ac:dyDescent="0.35">
      <c r="H3589"/>
      <c r="I3589"/>
      <c r="J3589"/>
      <c r="K3589"/>
      <c r="L3589"/>
      <c r="M3589"/>
      <c r="O3589"/>
      <c r="P3589"/>
      <c r="Q3589"/>
      <c r="R3589"/>
      <c r="S3589"/>
      <c r="T3589"/>
    </row>
    <row r="3590" spans="8:20" ht="14.5" x14ac:dyDescent="0.35">
      <c r="H3590"/>
      <c r="I3590"/>
      <c r="J3590"/>
      <c r="K3590"/>
      <c r="L3590"/>
      <c r="M3590"/>
      <c r="O3590"/>
      <c r="P3590"/>
      <c r="Q3590"/>
      <c r="R3590"/>
      <c r="S3590"/>
      <c r="T3590"/>
    </row>
    <row r="3591" spans="8:20" ht="14.5" x14ac:dyDescent="0.35">
      <c r="H3591"/>
      <c r="I3591"/>
      <c r="J3591"/>
      <c r="K3591"/>
      <c r="L3591"/>
      <c r="M3591"/>
      <c r="O3591"/>
      <c r="P3591"/>
      <c r="Q3591"/>
      <c r="R3591"/>
      <c r="S3591"/>
      <c r="T3591"/>
    </row>
    <row r="3592" spans="8:20" ht="14.5" x14ac:dyDescent="0.35">
      <c r="H3592"/>
      <c r="I3592"/>
      <c r="J3592"/>
      <c r="K3592"/>
      <c r="L3592"/>
      <c r="M3592"/>
      <c r="O3592"/>
      <c r="P3592"/>
      <c r="Q3592"/>
      <c r="R3592"/>
      <c r="S3592"/>
      <c r="T3592"/>
    </row>
    <row r="3593" spans="8:20" ht="14.5" x14ac:dyDescent="0.35">
      <c r="H3593"/>
      <c r="I3593"/>
      <c r="J3593"/>
      <c r="K3593"/>
      <c r="L3593"/>
      <c r="M3593"/>
      <c r="O3593"/>
      <c r="P3593"/>
      <c r="Q3593"/>
      <c r="R3593"/>
      <c r="S3593"/>
      <c r="T3593"/>
    </row>
    <row r="3594" spans="8:20" ht="14.5" x14ac:dyDescent="0.35">
      <c r="H3594"/>
      <c r="I3594"/>
      <c r="J3594"/>
      <c r="K3594"/>
      <c r="L3594"/>
      <c r="M3594"/>
      <c r="O3594"/>
      <c r="P3594"/>
      <c r="Q3594"/>
      <c r="R3594"/>
      <c r="S3594"/>
      <c r="T3594"/>
    </row>
    <row r="3595" spans="8:20" ht="14.5" x14ac:dyDescent="0.35">
      <c r="H3595"/>
      <c r="I3595"/>
      <c r="J3595"/>
      <c r="K3595"/>
      <c r="L3595"/>
      <c r="M3595"/>
      <c r="O3595"/>
      <c r="P3595"/>
      <c r="Q3595"/>
      <c r="R3595"/>
      <c r="S3595"/>
      <c r="T3595"/>
    </row>
    <row r="3596" spans="8:20" ht="14.5" x14ac:dyDescent="0.35">
      <c r="H3596"/>
      <c r="I3596"/>
      <c r="J3596"/>
      <c r="K3596"/>
      <c r="L3596"/>
      <c r="M3596"/>
      <c r="O3596"/>
      <c r="P3596"/>
      <c r="Q3596"/>
      <c r="R3596"/>
      <c r="S3596"/>
      <c r="T3596"/>
    </row>
    <row r="3597" spans="8:20" ht="14.5" x14ac:dyDescent="0.35">
      <c r="H3597"/>
      <c r="I3597"/>
      <c r="J3597"/>
      <c r="K3597"/>
      <c r="L3597"/>
      <c r="M3597"/>
      <c r="O3597"/>
      <c r="P3597"/>
      <c r="Q3597"/>
      <c r="R3597"/>
      <c r="S3597"/>
      <c r="T3597"/>
    </row>
    <row r="3598" spans="8:20" ht="14.5" x14ac:dyDescent="0.35">
      <c r="H3598"/>
      <c r="I3598"/>
      <c r="J3598"/>
      <c r="K3598"/>
      <c r="L3598"/>
      <c r="M3598"/>
      <c r="O3598"/>
      <c r="P3598"/>
      <c r="Q3598"/>
      <c r="R3598"/>
      <c r="S3598"/>
      <c r="T3598"/>
    </row>
    <row r="3599" spans="8:20" ht="14.5" x14ac:dyDescent="0.35">
      <c r="H3599"/>
      <c r="I3599"/>
      <c r="J3599"/>
      <c r="K3599"/>
      <c r="L3599"/>
      <c r="M3599"/>
      <c r="O3599"/>
      <c r="P3599"/>
      <c r="Q3599"/>
      <c r="R3599"/>
      <c r="S3599"/>
      <c r="T3599"/>
    </row>
    <row r="3600" spans="8:20" ht="14.5" x14ac:dyDescent="0.35">
      <c r="H3600"/>
      <c r="I3600"/>
      <c r="J3600"/>
      <c r="K3600"/>
      <c r="L3600"/>
      <c r="M3600"/>
      <c r="O3600"/>
      <c r="P3600"/>
      <c r="Q3600"/>
      <c r="R3600"/>
      <c r="S3600"/>
      <c r="T3600"/>
    </row>
    <row r="3601" spans="8:20" ht="14.5" x14ac:dyDescent="0.35">
      <c r="H3601"/>
      <c r="I3601"/>
      <c r="J3601"/>
      <c r="K3601"/>
      <c r="L3601"/>
      <c r="M3601"/>
      <c r="O3601"/>
      <c r="P3601"/>
      <c r="Q3601"/>
      <c r="R3601"/>
      <c r="S3601"/>
      <c r="T3601"/>
    </row>
    <row r="3602" spans="8:20" ht="14.5" x14ac:dyDescent="0.35">
      <c r="H3602"/>
      <c r="I3602"/>
      <c r="J3602"/>
      <c r="K3602"/>
      <c r="L3602"/>
      <c r="M3602"/>
      <c r="O3602"/>
      <c r="P3602"/>
      <c r="Q3602"/>
      <c r="R3602"/>
      <c r="S3602"/>
      <c r="T3602"/>
    </row>
    <row r="3603" spans="8:20" ht="14.5" x14ac:dyDescent="0.35">
      <c r="H3603"/>
      <c r="I3603"/>
      <c r="J3603"/>
      <c r="K3603"/>
      <c r="L3603"/>
      <c r="M3603"/>
      <c r="O3603"/>
      <c r="P3603"/>
      <c r="Q3603"/>
      <c r="R3603"/>
      <c r="S3603"/>
      <c r="T3603"/>
    </row>
    <row r="3604" spans="8:20" ht="14.5" x14ac:dyDescent="0.35">
      <c r="H3604"/>
      <c r="I3604"/>
      <c r="J3604"/>
      <c r="K3604"/>
      <c r="L3604"/>
      <c r="M3604"/>
      <c r="O3604"/>
      <c r="P3604"/>
      <c r="Q3604"/>
      <c r="R3604"/>
      <c r="S3604"/>
      <c r="T3604"/>
    </row>
    <row r="3605" spans="8:20" ht="14.5" x14ac:dyDescent="0.35">
      <c r="H3605"/>
      <c r="I3605"/>
      <c r="J3605"/>
      <c r="K3605"/>
      <c r="L3605"/>
      <c r="M3605"/>
      <c r="O3605"/>
      <c r="P3605"/>
      <c r="Q3605"/>
      <c r="R3605"/>
      <c r="S3605"/>
      <c r="T3605"/>
    </row>
    <row r="3606" spans="8:20" ht="14.5" x14ac:dyDescent="0.35">
      <c r="H3606"/>
      <c r="I3606"/>
      <c r="J3606"/>
      <c r="K3606"/>
      <c r="L3606"/>
      <c r="M3606"/>
      <c r="O3606"/>
      <c r="P3606"/>
      <c r="Q3606"/>
      <c r="R3606"/>
      <c r="S3606"/>
      <c r="T3606"/>
    </row>
    <row r="3607" spans="8:20" ht="14.5" x14ac:dyDescent="0.35">
      <c r="H3607"/>
      <c r="I3607"/>
      <c r="J3607"/>
      <c r="K3607"/>
      <c r="L3607"/>
      <c r="M3607"/>
      <c r="O3607"/>
      <c r="P3607"/>
      <c r="Q3607"/>
      <c r="R3607"/>
      <c r="S3607"/>
      <c r="T3607"/>
    </row>
    <row r="3608" spans="8:20" ht="14.5" x14ac:dyDescent="0.35">
      <c r="H3608"/>
      <c r="I3608"/>
      <c r="J3608"/>
      <c r="K3608"/>
      <c r="L3608"/>
      <c r="M3608"/>
      <c r="O3608"/>
      <c r="P3608"/>
      <c r="Q3608"/>
      <c r="R3608"/>
      <c r="S3608"/>
      <c r="T3608"/>
    </row>
    <row r="3609" spans="8:20" ht="14.5" x14ac:dyDescent="0.35">
      <c r="H3609"/>
      <c r="I3609"/>
      <c r="J3609"/>
      <c r="K3609"/>
      <c r="L3609"/>
      <c r="M3609"/>
      <c r="O3609"/>
      <c r="P3609"/>
      <c r="Q3609"/>
      <c r="R3609"/>
      <c r="S3609"/>
      <c r="T3609"/>
    </row>
    <row r="3610" spans="8:20" ht="14.5" x14ac:dyDescent="0.35">
      <c r="H3610"/>
      <c r="I3610"/>
      <c r="J3610"/>
      <c r="K3610"/>
      <c r="L3610"/>
      <c r="M3610"/>
      <c r="O3610"/>
      <c r="P3610"/>
      <c r="Q3610"/>
      <c r="R3610"/>
      <c r="S3610"/>
      <c r="T3610"/>
    </row>
    <row r="3611" spans="8:20" ht="14.5" x14ac:dyDescent="0.35">
      <c r="H3611"/>
      <c r="I3611"/>
      <c r="J3611"/>
      <c r="K3611"/>
      <c r="L3611"/>
      <c r="M3611"/>
      <c r="O3611"/>
      <c r="P3611"/>
      <c r="Q3611"/>
      <c r="R3611"/>
      <c r="S3611"/>
      <c r="T3611"/>
    </row>
    <row r="3612" spans="8:20" ht="14.5" x14ac:dyDescent="0.35">
      <c r="H3612"/>
      <c r="I3612"/>
      <c r="J3612"/>
      <c r="K3612"/>
      <c r="L3612"/>
      <c r="M3612"/>
      <c r="O3612"/>
      <c r="P3612"/>
      <c r="Q3612"/>
      <c r="R3612"/>
      <c r="S3612"/>
      <c r="T3612"/>
    </row>
    <row r="3613" spans="8:20" ht="14.5" x14ac:dyDescent="0.35">
      <c r="H3613"/>
      <c r="I3613"/>
      <c r="J3613"/>
      <c r="K3613"/>
      <c r="L3613"/>
      <c r="M3613"/>
      <c r="O3613"/>
      <c r="P3613"/>
      <c r="Q3613"/>
      <c r="R3613"/>
      <c r="S3613"/>
      <c r="T3613"/>
    </row>
    <row r="3614" spans="8:20" ht="14.5" x14ac:dyDescent="0.35">
      <c r="H3614"/>
      <c r="I3614"/>
      <c r="J3614"/>
      <c r="K3614"/>
      <c r="L3614"/>
      <c r="M3614"/>
      <c r="O3614"/>
      <c r="P3614"/>
      <c r="Q3614"/>
      <c r="R3614"/>
      <c r="S3614"/>
      <c r="T3614"/>
    </row>
    <row r="3615" spans="8:20" ht="14.5" x14ac:dyDescent="0.35">
      <c r="H3615"/>
      <c r="I3615"/>
      <c r="J3615"/>
      <c r="K3615"/>
      <c r="L3615"/>
      <c r="M3615"/>
      <c r="O3615"/>
      <c r="P3615"/>
      <c r="Q3615"/>
      <c r="R3615"/>
      <c r="S3615"/>
      <c r="T3615"/>
    </row>
    <row r="3616" spans="8:20" ht="14.5" x14ac:dyDescent="0.35">
      <c r="H3616"/>
      <c r="I3616"/>
      <c r="J3616"/>
      <c r="K3616"/>
      <c r="L3616"/>
      <c r="M3616"/>
      <c r="O3616"/>
      <c r="P3616"/>
      <c r="Q3616"/>
      <c r="R3616"/>
      <c r="S3616"/>
      <c r="T3616"/>
    </row>
    <row r="3617" spans="8:20" ht="14.5" x14ac:dyDescent="0.35">
      <c r="H3617"/>
      <c r="I3617"/>
      <c r="J3617"/>
      <c r="K3617"/>
      <c r="L3617"/>
      <c r="M3617"/>
      <c r="O3617"/>
      <c r="P3617"/>
      <c r="Q3617"/>
      <c r="R3617"/>
      <c r="S3617"/>
      <c r="T3617"/>
    </row>
    <row r="3618" spans="8:20" ht="14.5" x14ac:dyDescent="0.35">
      <c r="H3618"/>
      <c r="I3618"/>
      <c r="J3618"/>
      <c r="K3618"/>
      <c r="L3618"/>
      <c r="M3618"/>
      <c r="O3618"/>
      <c r="P3618"/>
      <c r="Q3618"/>
      <c r="R3618"/>
      <c r="S3618"/>
      <c r="T3618"/>
    </row>
    <row r="3619" spans="8:20" ht="14.5" x14ac:dyDescent="0.35">
      <c r="H3619"/>
      <c r="I3619"/>
      <c r="J3619"/>
      <c r="K3619"/>
      <c r="L3619"/>
      <c r="M3619"/>
      <c r="O3619"/>
      <c r="P3619"/>
      <c r="Q3619"/>
      <c r="R3619"/>
      <c r="S3619"/>
      <c r="T3619"/>
    </row>
    <row r="3620" spans="8:20" ht="14.5" x14ac:dyDescent="0.35">
      <c r="H3620"/>
      <c r="I3620"/>
      <c r="J3620"/>
      <c r="K3620"/>
      <c r="L3620"/>
      <c r="M3620"/>
      <c r="O3620"/>
      <c r="P3620"/>
      <c r="Q3620"/>
      <c r="R3620"/>
      <c r="S3620"/>
      <c r="T3620"/>
    </row>
    <row r="3621" spans="8:20" ht="14.5" x14ac:dyDescent="0.35">
      <c r="H3621"/>
      <c r="I3621"/>
      <c r="J3621"/>
      <c r="K3621"/>
      <c r="L3621"/>
      <c r="M3621"/>
      <c r="O3621"/>
      <c r="P3621"/>
      <c r="Q3621"/>
      <c r="R3621"/>
      <c r="S3621"/>
      <c r="T3621"/>
    </row>
    <row r="3622" spans="8:20" ht="14.5" x14ac:dyDescent="0.35">
      <c r="H3622"/>
      <c r="I3622"/>
      <c r="J3622"/>
      <c r="K3622"/>
      <c r="L3622"/>
      <c r="M3622"/>
      <c r="O3622"/>
      <c r="P3622"/>
      <c r="Q3622"/>
      <c r="R3622"/>
      <c r="S3622"/>
      <c r="T3622"/>
    </row>
    <row r="3623" spans="8:20" ht="14.5" x14ac:dyDescent="0.35">
      <c r="H3623"/>
      <c r="I3623"/>
      <c r="J3623"/>
      <c r="K3623"/>
      <c r="L3623"/>
      <c r="M3623"/>
      <c r="O3623"/>
      <c r="P3623"/>
      <c r="Q3623"/>
      <c r="R3623"/>
      <c r="S3623"/>
      <c r="T3623"/>
    </row>
    <row r="3624" spans="8:20" ht="14.5" x14ac:dyDescent="0.35">
      <c r="H3624"/>
      <c r="I3624"/>
      <c r="J3624"/>
      <c r="K3624"/>
      <c r="L3624"/>
      <c r="M3624"/>
      <c r="O3624"/>
      <c r="P3624"/>
      <c r="Q3624"/>
      <c r="R3624"/>
      <c r="S3624"/>
      <c r="T3624"/>
    </row>
    <row r="3625" spans="8:20" ht="14.5" x14ac:dyDescent="0.35">
      <c r="H3625"/>
      <c r="I3625"/>
      <c r="J3625"/>
      <c r="K3625"/>
      <c r="L3625"/>
      <c r="M3625"/>
      <c r="O3625"/>
      <c r="P3625"/>
      <c r="Q3625"/>
      <c r="R3625"/>
      <c r="S3625"/>
      <c r="T3625"/>
    </row>
    <row r="3626" spans="8:20" ht="14.5" x14ac:dyDescent="0.35">
      <c r="H3626"/>
      <c r="I3626"/>
      <c r="J3626"/>
      <c r="K3626"/>
      <c r="L3626"/>
      <c r="M3626"/>
      <c r="O3626"/>
      <c r="P3626"/>
      <c r="Q3626"/>
      <c r="R3626"/>
      <c r="S3626"/>
      <c r="T3626"/>
    </row>
    <row r="3627" spans="8:20" ht="14.5" x14ac:dyDescent="0.35">
      <c r="H3627"/>
      <c r="I3627"/>
      <c r="J3627"/>
      <c r="K3627"/>
      <c r="L3627"/>
      <c r="M3627"/>
      <c r="O3627"/>
      <c r="P3627"/>
      <c r="Q3627"/>
      <c r="R3627"/>
      <c r="S3627"/>
      <c r="T3627"/>
    </row>
    <row r="3628" spans="8:20" ht="14.5" x14ac:dyDescent="0.35">
      <c r="H3628"/>
      <c r="I3628"/>
      <c r="J3628"/>
      <c r="K3628"/>
      <c r="L3628"/>
      <c r="M3628"/>
      <c r="O3628"/>
      <c r="P3628"/>
      <c r="Q3628"/>
      <c r="R3628"/>
      <c r="S3628"/>
      <c r="T3628"/>
    </row>
    <row r="3629" spans="8:20" ht="14.5" x14ac:dyDescent="0.35">
      <c r="H3629"/>
      <c r="I3629"/>
      <c r="J3629"/>
      <c r="K3629"/>
      <c r="L3629"/>
      <c r="M3629"/>
      <c r="O3629"/>
      <c r="P3629"/>
      <c r="Q3629"/>
      <c r="R3629"/>
      <c r="S3629"/>
      <c r="T3629"/>
    </row>
    <row r="3630" spans="8:20" ht="14.5" x14ac:dyDescent="0.35">
      <c r="H3630"/>
      <c r="I3630"/>
      <c r="J3630"/>
      <c r="K3630"/>
      <c r="L3630"/>
      <c r="M3630"/>
      <c r="O3630"/>
      <c r="P3630"/>
      <c r="Q3630"/>
      <c r="R3630"/>
      <c r="S3630"/>
      <c r="T3630"/>
    </row>
    <row r="3631" spans="8:20" ht="14.5" x14ac:dyDescent="0.35">
      <c r="H3631"/>
      <c r="I3631"/>
      <c r="J3631"/>
      <c r="K3631"/>
      <c r="L3631"/>
      <c r="M3631"/>
      <c r="O3631"/>
      <c r="P3631"/>
      <c r="Q3631"/>
      <c r="R3631"/>
      <c r="S3631"/>
      <c r="T3631"/>
    </row>
    <row r="3632" spans="8:20" ht="14.5" x14ac:dyDescent="0.35">
      <c r="H3632"/>
      <c r="I3632"/>
      <c r="J3632"/>
      <c r="K3632"/>
      <c r="L3632"/>
      <c r="M3632"/>
      <c r="O3632"/>
      <c r="P3632"/>
      <c r="Q3632"/>
      <c r="R3632"/>
      <c r="S3632"/>
      <c r="T3632"/>
    </row>
    <row r="3633" spans="8:20" ht="14.5" x14ac:dyDescent="0.35">
      <c r="H3633"/>
      <c r="I3633"/>
      <c r="J3633"/>
      <c r="K3633"/>
      <c r="L3633"/>
      <c r="M3633"/>
      <c r="O3633"/>
      <c r="P3633"/>
      <c r="Q3633"/>
      <c r="R3633"/>
      <c r="S3633"/>
      <c r="T3633"/>
    </row>
    <row r="3634" spans="8:20" ht="14.5" x14ac:dyDescent="0.35">
      <c r="H3634"/>
      <c r="I3634"/>
      <c r="J3634"/>
      <c r="K3634"/>
      <c r="L3634"/>
      <c r="M3634"/>
      <c r="O3634"/>
      <c r="P3634"/>
      <c r="Q3634"/>
      <c r="R3634"/>
      <c r="S3634"/>
      <c r="T3634"/>
    </row>
    <row r="3635" spans="8:20" ht="14.5" x14ac:dyDescent="0.35">
      <c r="H3635"/>
      <c r="I3635"/>
      <c r="J3635"/>
      <c r="K3635"/>
      <c r="L3635"/>
      <c r="M3635"/>
      <c r="O3635"/>
      <c r="P3635"/>
      <c r="Q3635"/>
      <c r="R3635"/>
      <c r="S3635"/>
      <c r="T3635"/>
    </row>
    <row r="3636" spans="8:20" ht="14.5" x14ac:dyDescent="0.35">
      <c r="H3636"/>
      <c r="I3636"/>
      <c r="J3636"/>
      <c r="K3636"/>
      <c r="L3636"/>
      <c r="M3636"/>
      <c r="O3636"/>
      <c r="P3636"/>
      <c r="Q3636"/>
      <c r="R3636"/>
      <c r="S3636"/>
      <c r="T3636"/>
    </row>
    <row r="3637" spans="8:20" ht="14.5" x14ac:dyDescent="0.35">
      <c r="H3637"/>
      <c r="I3637"/>
      <c r="J3637"/>
      <c r="K3637"/>
      <c r="L3637"/>
      <c r="M3637"/>
      <c r="O3637"/>
      <c r="P3637"/>
      <c r="Q3637"/>
      <c r="R3637"/>
      <c r="S3637"/>
      <c r="T3637"/>
    </row>
    <row r="3638" spans="8:20" ht="14.5" x14ac:dyDescent="0.35">
      <c r="H3638"/>
      <c r="I3638"/>
      <c r="J3638"/>
      <c r="K3638"/>
      <c r="L3638"/>
      <c r="M3638"/>
      <c r="O3638"/>
      <c r="P3638"/>
      <c r="Q3638"/>
      <c r="R3638"/>
      <c r="S3638"/>
      <c r="T3638"/>
    </row>
    <row r="3639" spans="8:20" ht="14.5" x14ac:dyDescent="0.35">
      <c r="H3639"/>
      <c r="I3639"/>
      <c r="J3639"/>
      <c r="K3639"/>
      <c r="L3639"/>
      <c r="M3639"/>
      <c r="O3639"/>
      <c r="P3639"/>
      <c r="Q3639"/>
      <c r="R3639"/>
      <c r="S3639"/>
      <c r="T3639"/>
    </row>
    <row r="3640" spans="8:20" ht="14.5" x14ac:dyDescent="0.35">
      <c r="H3640"/>
      <c r="I3640"/>
      <c r="J3640"/>
      <c r="K3640"/>
      <c r="L3640"/>
      <c r="M3640"/>
      <c r="O3640"/>
      <c r="P3640"/>
      <c r="Q3640"/>
      <c r="R3640"/>
      <c r="S3640"/>
      <c r="T3640"/>
    </row>
    <row r="3641" spans="8:20" ht="14.5" x14ac:dyDescent="0.35">
      <c r="H3641"/>
      <c r="I3641"/>
      <c r="J3641"/>
      <c r="K3641"/>
      <c r="L3641"/>
      <c r="M3641"/>
      <c r="O3641"/>
      <c r="P3641"/>
      <c r="Q3641"/>
      <c r="R3641"/>
      <c r="S3641"/>
      <c r="T3641"/>
    </row>
    <row r="3642" spans="8:20" ht="14.5" x14ac:dyDescent="0.35">
      <c r="H3642"/>
      <c r="I3642"/>
      <c r="J3642"/>
      <c r="K3642"/>
      <c r="L3642"/>
      <c r="M3642"/>
      <c r="O3642"/>
      <c r="P3642"/>
      <c r="Q3642"/>
      <c r="R3642"/>
      <c r="S3642"/>
      <c r="T3642"/>
    </row>
    <row r="3643" spans="8:20" ht="14.5" x14ac:dyDescent="0.35">
      <c r="H3643"/>
      <c r="I3643"/>
      <c r="J3643"/>
      <c r="K3643"/>
      <c r="L3643"/>
      <c r="M3643"/>
      <c r="O3643"/>
      <c r="P3643"/>
      <c r="Q3643"/>
      <c r="R3643"/>
      <c r="S3643"/>
      <c r="T3643"/>
    </row>
    <row r="3644" spans="8:20" ht="14.5" x14ac:dyDescent="0.35">
      <c r="H3644"/>
      <c r="I3644"/>
      <c r="J3644"/>
      <c r="K3644"/>
      <c r="L3644"/>
      <c r="M3644"/>
      <c r="O3644"/>
      <c r="P3644"/>
      <c r="Q3644"/>
      <c r="R3644"/>
      <c r="S3644"/>
      <c r="T3644"/>
    </row>
    <row r="3645" spans="8:20" ht="14.5" x14ac:dyDescent="0.35">
      <c r="H3645"/>
      <c r="I3645"/>
      <c r="J3645"/>
      <c r="K3645"/>
      <c r="L3645"/>
      <c r="M3645"/>
      <c r="O3645"/>
      <c r="P3645"/>
      <c r="Q3645"/>
      <c r="R3645"/>
      <c r="S3645"/>
      <c r="T3645"/>
    </row>
    <row r="3646" spans="8:20" ht="14.5" x14ac:dyDescent="0.35">
      <c r="H3646"/>
      <c r="I3646"/>
      <c r="J3646"/>
      <c r="K3646"/>
      <c r="L3646"/>
      <c r="M3646"/>
      <c r="O3646"/>
      <c r="P3646"/>
      <c r="Q3646"/>
      <c r="R3646"/>
      <c r="S3646"/>
      <c r="T3646"/>
    </row>
    <row r="3647" spans="8:20" ht="14.5" x14ac:dyDescent="0.35">
      <c r="H3647"/>
      <c r="I3647"/>
      <c r="J3647"/>
      <c r="K3647"/>
      <c r="L3647"/>
      <c r="M3647"/>
      <c r="O3647"/>
      <c r="P3647"/>
      <c r="Q3647"/>
      <c r="R3647"/>
      <c r="S3647"/>
      <c r="T3647"/>
    </row>
    <row r="3648" spans="8:20" ht="14.5" x14ac:dyDescent="0.35">
      <c r="H3648"/>
      <c r="I3648"/>
      <c r="J3648"/>
      <c r="K3648"/>
      <c r="L3648"/>
      <c r="M3648"/>
      <c r="O3648"/>
      <c r="P3648"/>
      <c r="Q3648"/>
      <c r="R3648"/>
      <c r="S3648"/>
      <c r="T3648"/>
    </row>
    <row r="3649" spans="8:20" ht="14.5" x14ac:dyDescent="0.35">
      <c r="H3649"/>
      <c r="I3649"/>
      <c r="J3649"/>
      <c r="K3649"/>
      <c r="L3649"/>
      <c r="M3649"/>
      <c r="O3649"/>
      <c r="P3649"/>
      <c r="Q3649"/>
      <c r="R3649"/>
      <c r="S3649"/>
      <c r="T3649"/>
    </row>
    <row r="3650" spans="8:20" ht="14.5" x14ac:dyDescent="0.35">
      <c r="H3650"/>
      <c r="I3650"/>
      <c r="J3650"/>
      <c r="K3650"/>
      <c r="L3650"/>
      <c r="M3650"/>
      <c r="O3650"/>
      <c r="P3650"/>
      <c r="Q3650"/>
      <c r="R3650"/>
      <c r="S3650"/>
      <c r="T3650"/>
    </row>
    <row r="3651" spans="8:20" ht="14.5" x14ac:dyDescent="0.35">
      <c r="H3651"/>
      <c r="I3651"/>
      <c r="J3651"/>
      <c r="K3651"/>
      <c r="L3651"/>
      <c r="M3651"/>
      <c r="O3651"/>
      <c r="P3651"/>
      <c r="Q3651"/>
      <c r="R3651"/>
      <c r="S3651"/>
      <c r="T3651"/>
    </row>
    <row r="3652" spans="8:20" ht="14.5" x14ac:dyDescent="0.35">
      <c r="H3652"/>
      <c r="I3652"/>
      <c r="J3652"/>
      <c r="K3652"/>
      <c r="L3652"/>
      <c r="M3652"/>
      <c r="O3652"/>
      <c r="P3652"/>
      <c r="Q3652"/>
      <c r="R3652"/>
      <c r="S3652"/>
      <c r="T3652"/>
    </row>
    <row r="3653" spans="8:20" ht="14.5" x14ac:dyDescent="0.35">
      <c r="H3653"/>
      <c r="I3653"/>
      <c r="J3653"/>
      <c r="K3653"/>
      <c r="L3653"/>
      <c r="M3653"/>
      <c r="O3653"/>
      <c r="P3653"/>
      <c r="Q3653"/>
      <c r="R3653"/>
      <c r="S3653"/>
      <c r="T3653"/>
    </row>
    <row r="3654" spans="8:20" ht="14.5" x14ac:dyDescent="0.35">
      <c r="H3654"/>
      <c r="I3654"/>
      <c r="J3654"/>
      <c r="K3654"/>
      <c r="L3654"/>
      <c r="M3654"/>
      <c r="O3654"/>
      <c r="P3654"/>
      <c r="Q3654"/>
      <c r="R3654"/>
      <c r="S3654"/>
      <c r="T3654"/>
    </row>
    <row r="3655" spans="8:20" ht="14.5" x14ac:dyDescent="0.35">
      <c r="H3655"/>
      <c r="I3655"/>
      <c r="J3655"/>
      <c r="K3655"/>
      <c r="L3655"/>
      <c r="M3655"/>
      <c r="O3655"/>
      <c r="P3655"/>
      <c r="Q3655"/>
      <c r="R3655"/>
      <c r="S3655"/>
      <c r="T3655"/>
    </row>
    <row r="3656" spans="8:20" ht="14.5" x14ac:dyDescent="0.35">
      <c r="H3656"/>
      <c r="I3656"/>
      <c r="J3656"/>
      <c r="K3656"/>
      <c r="L3656"/>
      <c r="M3656"/>
      <c r="O3656"/>
      <c r="P3656"/>
      <c r="Q3656"/>
      <c r="R3656"/>
      <c r="S3656"/>
      <c r="T3656"/>
    </row>
    <row r="3657" spans="8:20" ht="14.5" x14ac:dyDescent="0.35">
      <c r="H3657"/>
      <c r="I3657"/>
      <c r="J3657"/>
      <c r="K3657"/>
      <c r="L3657"/>
      <c r="M3657"/>
      <c r="O3657"/>
      <c r="P3657"/>
      <c r="Q3657"/>
      <c r="R3657"/>
      <c r="S3657"/>
      <c r="T3657"/>
    </row>
    <row r="3658" spans="8:20" ht="14.5" x14ac:dyDescent="0.35">
      <c r="H3658"/>
      <c r="I3658"/>
      <c r="J3658"/>
      <c r="K3658"/>
      <c r="L3658"/>
      <c r="M3658"/>
      <c r="O3658"/>
      <c r="P3658"/>
      <c r="Q3658"/>
      <c r="R3658"/>
      <c r="S3658"/>
      <c r="T3658"/>
    </row>
    <row r="3659" spans="8:20" ht="14.5" x14ac:dyDescent="0.35">
      <c r="H3659"/>
      <c r="I3659"/>
      <c r="J3659"/>
      <c r="K3659"/>
      <c r="L3659"/>
      <c r="M3659"/>
      <c r="O3659"/>
      <c r="P3659"/>
      <c r="Q3659"/>
      <c r="R3659"/>
      <c r="S3659"/>
      <c r="T3659"/>
    </row>
    <row r="3660" spans="8:20" ht="14.5" x14ac:dyDescent="0.35">
      <c r="H3660"/>
      <c r="I3660"/>
      <c r="J3660"/>
      <c r="K3660"/>
      <c r="L3660"/>
      <c r="M3660"/>
      <c r="O3660"/>
      <c r="P3660"/>
      <c r="Q3660"/>
      <c r="R3660"/>
      <c r="S3660"/>
      <c r="T3660"/>
    </row>
    <row r="3661" spans="8:20" ht="14.5" x14ac:dyDescent="0.35">
      <c r="H3661"/>
      <c r="I3661"/>
      <c r="J3661"/>
      <c r="K3661"/>
      <c r="L3661"/>
      <c r="M3661"/>
      <c r="O3661"/>
      <c r="P3661"/>
      <c r="Q3661"/>
      <c r="R3661"/>
      <c r="S3661"/>
      <c r="T3661"/>
    </row>
    <row r="3662" spans="8:20" ht="14.5" x14ac:dyDescent="0.35">
      <c r="H3662"/>
      <c r="I3662"/>
      <c r="J3662"/>
      <c r="K3662"/>
      <c r="L3662"/>
      <c r="M3662"/>
      <c r="O3662"/>
      <c r="P3662"/>
      <c r="Q3662"/>
      <c r="R3662"/>
      <c r="S3662"/>
      <c r="T3662"/>
    </row>
    <row r="3663" spans="8:20" ht="14.5" x14ac:dyDescent="0.35">
      <c r="H3663"/>
      <c r="I3663"/>
      <c r="J3663"/>
      <c r="K3663"/>
      <c r="L3663"/>
      <c r="M3663"/>
      <c r="O3663"/>
      <c r="P3663"/>
      <c r="Q3663"/>
      <c r="R3663"/>
      <c r="S3663"/>
      <c r="T3663"/>
    </row>
    <row r="3664" spans="8:20" ht="14.5" x14ac:dyDescent="0.35">
      <c r="H3664"/>
      <c r="I3664"/>
      <c r="J3664"/>
      <c r="K3664"/>
      <c r="L3664"/>
      <c r="M3664"/>
      <c r="O3664"/>
      <c r="P3664"/>
      <c r="Q3664"/>
      <c r="R3664"/>
      <c r="S3664"/>
      <c r="T3664"/>
    </row>
    <row r="3665" spans="8:20" ht="14.5" x14ac:dyDescent="0.35">
      <c r="H3665"/>
      <c r="I3665"/>
      <c r="J3665"/>
      <c r="K3665"/>
      <c r="L3665"/>
      <c r="M3665"/>
      <c r="O3665"/>
      <c r="P3665"/>
      <c r="Q3665"/>
      <c r="R3665"/>
      <c r="S3665"/>
      <c r="T3665"/>
    </row>
    <row r="3666" spans="8:20" ht="14.5" x14ac:dyDescent="0.35">
      <c r="H3666"/>
      <c r="I3666"/>
      <c r="J3666"/>
      <c r="K3666"/>
      <c r="L3666"/>
      <c r="M3666"/>
      <c r="O3666"/>
      <c r="P3666"/>
      <c r="Q3666"/>
      <c r="R3666"/>
      <c r="S3666"/>
      <c r="T3666"/>
    </row>
    <row r="3667" spans="8:20" ht="14.5" x14ac:dyDescent="0.35">
      <c r="H3667"/>
      <c r="I3667"/>
      <c r="J3667"/>
      <c r="K3667"/>
      <c r="L3667"/>
      <c r="M3667"/>
      <c r="O3667"/>
      <c r="P3667"/>
      <c r="Q3667"/>
      <c r="R3667"/>
      <c r="S3667"/>
      <c r="T3667"/>
    </row>
    <row r="3668" spans="8:20" ht="14.5" x14ac:dyDescent="0.35">
      <c r="H3668"/>
      <c r="I3668"/>
      <c r="J3668"/>
      <c r="K3668"/>
      <c r="L3668"/>
      <c r="M3668"/>
      <c r="O3668"/>
      <c r="P3668"/>
      <c r="Q3668"/>
      <c r="R3668"/>
      <c r="S3668"/>
      <c r="T3668"/>
    </row>
    <row r="3669" spans="8:20" ht="14.5" x14ac:dyDescent="0.35">
      <c r="H3669"/>
      <c r="I3669"/>
      <c r="J3669"/>
      <c r="K3669"/>
      <c r="L3669"/>
      <c r="M3669"/>
      <c r="O3669"/>
      <c r="P3669"/>
      <c r="Q3669"/>
      <c r="R3669"/>
      <c r="S3669"/>
      <c r="T3669"/>
    </row>
    <row r="3670" spans="8:20" ht="14.5" x14ac:dyDescent="0.35">
      <c r="H3670"/>
      <c r="I3670"/>
      <c r="J3670"/>
      <c r="K3670"/>
      <c r="L3670"/>
      <c r="M3670"/>
      <c r="O3670"/>
      <c r="P3670"/>
      <c r="Q3670"/>
      <c r="R3670"/>
      <c r="S3670"/>
      <c r="T3670"/>
    </row>
    <row r="3671" spans="8:20" ht="14.5" x14ac:dyDescent="0.35">
      <c r="H3671"/>
      <c r="I3671"/>
      <c r="J3671"/>
      <c r="K3671"/>
      <c r="L3671"/>
      <c r="M3671"/>
      <c r="O3671"/>
      <c r="P3671"/>
      <c r="Q3671"/>
      <c r="R3671"/>
      <c r="S3671"/>
      <c r="T3671"/>
    </row>
    <row r="3672" spans="8:20" ht="14.5" x14ac:dyDescent="0.35">
      <c r="H3672"/>
      <c r="I3672"/>
      <c r="J3672"/>
      <c r="K3672"/>
      <c r="L3672"/>
      <c r="M3672"/>
      <c r="O3672"/>
      <c r="P3672"/>
      <c r="Q3672"/>
      <c r="R3672"/>
      <c r="S3672"/>
      <c r="T3672"/>
    </row>
    <row r="3673" spans="8:20" ht="14.5" x14ac:dyDescent="0.35">
      <c r="H3673"/>
      <c r="I3673"/>
      <c r="J3673"/>
      <c r="K3673"/>
      <c r="L3673"/>
      <c r="M3673"/>
      <c r="O3673"/>
      <c r="P3673"/>
      <c r="Q3673"/>
      <c r="R3673"/>
      <c r="S3673"/>
      <c r="T3673"/>
    </row>
    <row r="3674" spans="8:20" ht="14.5" x14ac:dyDescent="0.35">
      <c r="H3674"/>
      <c r="I3674"/>
      <c r="J3674"/>
      <c r="K3674"/>
      <c r="L3674"/>
      <c r="M3674"/>
      <c r="O3674"/>
      <c r="P3674"/>
      <c r="Q3674"/>
      <c r="R3674"/>
      <c r="S3674"/>
      <c r="T3674"/>
    </row>
    <row r="3675" spans="8:20" ht="14.5" x14ac:dyDescent="0.35">
      <c r="H3675"/>
      <c r="I3675"/>
      <c r="J3675"/>
      <c r="K3675"/>
      <c r="L3675"/>
      <c r="M3675"/>
      <c r="O3675"/>
      <c r="P3675"/>
      <c r="Q3675"/>
      <c r="R3675"/>
      <c r="S3675"/>
      <c r="T3675"/>
    </row>
    <row r="3676" spans="8:20" ht="14.5" x14ac:dyDescent="0.35">
      <c r="H3676"/>
      <c r="I3676"/>
      <c r="J3676"/>
      <c r="K3676"/>
      <c r="L3676"/>
      <c r="M3676"/>
      <c r="O3676"/>
      <c r="P3676"/>
      <c r="Q3676"/>
      <c r="R3676"/>
      <c r="S3676"/>
      <c r="T3676"/>
    </row>
    <row r="3677" spans="8:20" ht="14.5" x14ac:dyDescent="0.35">
      <c r="H3677"/>
      <c r="I3677"/>
      <c r="J3677"/>
      <c r="K3677"/>
      <c r="L3677"/>
      <c r="M3677"/>
      <c r="O3677"/>
      <c r="P3677"/>
      <c r="Q3677"/>
      <c r="R3677"/>
      <c r="S3677"/>
      <c r="T3677"/>
    </row>
    <row r="3678" spans="8:20" ht="14.5" x14ac:dyDescent="0.35">
      <c r="H3678"/>
      <c r="I3678"/>
      <c r="J3678"/>
      <c r="K3678"/>
      <c r="L3678"/>
      <c r="M3678"/>
      <c r="O3678"/>
      <c r="P3678"/>
      <c r="Q3678"/>
      <c r="R3678"/>
      <c r="S3678"/>
      <c r="T3678"/>
    </row>
    <row r="3679" spans="8:20" ht="14.5" x14ac:dyDescent="0.35">
      <c r="H3679"/>
      <c r="I3679"/>
      <c r="J3679"/>
      <c r="K3679"/>
      <c r="L3679"/>
      <c r="M3679"/>
      <c r="O3679"/>
      <c r="P3679"/>
      <c r="Q3679"/>
      <c r="R3679"/>
      <c r="S3679"/>
      <c r="T3679"/>
    </row>
    <row r="3680" spans="8:20" ht="14.5" x14ac:dyDescent="0.35">
      <c r="H3680"/>
      <c r="I3680"/>
      <c r="J3680"/>
      <c r="K3680"/>
      <c r="L3680"/>
      <c r="M3680"/>
      <c r="O3680"/>
      <c r="P3680"/>
      <c r="Q3680"/>
      <c r="R3680"/>
      <c r="S3680"/>
      <c r="T3680"/>
    </row>
    <row r="3681" spans="8:20" ht="14.5" x14ac:dyDescent="0.35">
      <c r="H3681"/>
      <c r="I3681"/>
      <c r="J3681"/>
      <c r="K3681"/>
      <c r="L3681"/>
      <c r="M3681"/>
      <c r="O3681"/>
      <c r="P3681"/>
      <c r="Q3681"/>
      <c r="R3681"/>
      <c r="S3681"/>
      <c r="T3681"/>
    </row>
    <row r="3682" spans="8:20" ht="14.5" x14ac:dyDescent="0.35">
      <c r="H3682"/>
      <c r="I3682"/>
      <c r="J3682"/>
      <c r="K3682"/>
      <c r="L3682"/>
      <c r="M3682"/>
      <c r="O3682"/>
      <c r="P3682"/>
      <c r="Q3682"/>
      <c r="R3682"/>
      <c r="S3682"/>
      <c r="T3682"/>
    </row>
    <row r="3683" spans="8:20" ht="14.5" x14ac:dyDescent="0.35">
      <c r="H3683"/>
      <c r="I3683"/>
      <c r="J3683"/>
      <c r="K3683"/>
      <c r="L3683"/>
      <c r="M3683"/>
      <c r="O3683"/>
      <c r="P3683"/>
      <c r="Q3683"/>
      <c r="R3683"/>
      <c r="S3683"/>
      <c r="T3683"/>
    </row>
    <row r="3684" spans="8:20" ht="14.5" x14ac:dyDescent="0.35">
      <c r="H3684"/>
      <c r="I3684"/>
      <c r="J3684"/>
      <c r="K3684"/>
      <c r="L3684"/>
      <c r="M3684"/>
      <c r="O3684"/>
      <c r="P3684"/>
      <c r="Q3684"/>
      <c r="R3684"/>
      <c r="S3684"/>
      <c r="T3684"/>
    </row>
    <row r="3685" spans="8:20" ht="14.5" x14ac:dyDescent="0.35">
      <c r="H3685"/>
      <c r="I3685"/>
      <c r="J3685"/>
      <c r="K3685"/>
      <c r="L3685"/>
      <c r="M3685"/>
      <c r="O3685"/>
      <c r="P3685"/>
      <c r="Q3685"/>
      <c r="R3685"/>
      <c r="S3685"/>
      <c r="T3685"/>
    </row>
    <row r="3686" spans="8:20" ht="14.5" x14ac:dyDescent="0.35">
      <c r="H3686"/>
      <c r="I3686"/>
      <c r="J3686"/>
      <c r="K3686"/>
      <c r="L3686"/>
      <c r="M3686"/>
      <c r="O3686"/>
      <c r="P3686"/>
      <c r="Q3686"/>
      <c r="R3686"/>
      <c r="S3686"/>
      <c r="T3686"/>
    </row>
    <row r="3687" spans="8:20" ht="14.5" x14ac:dyDescent="0.35">
      <c r="H3687"/>
      <c r="I3687"/>
      <c r="J3687"/>
      <c r="K3687"/>
      <c r="L3687"/>
      <c r="M3687"/>
      <c r="O3687"/>
      <c r="P3687"/>
      <c r="Q3687"/>
      <c r="R3687"/>
      <c r="S3687"/>
      <c r="T3687"/>
    </row>
    <row r="3688" spans="8:20" ht="14.5" x14ac:dyDescent="0.35">
      <c r="H3688"/>
      <c r="I3688"/>
      <c r="J3688"/>
      <c r="K3688"/>
      <c r="L3688"/>
      <c r="M3688"/>
      <c r="O3688"/>
      <c r="P3688"/>
      <c r="Q3688"/>
      <c r="R3688"/>
      <c r="S3688"/>
      <c r="T3688"/>
    </row>
    <row r="3689" spans="8:20" ht="14.5" x14ac:dyDescent="0.35">
      <c r="H3689"/>
      <c r="I3689"/>
      <c r="J3689"/>
      <c r="K3689"/>
      <c r="L3689"/>
      <c r="M3689"/>
      <c r="O3689"/>
      <c r="P3689"/>
      <c r="Q3689"/>
      <c r="R3689"/>
      <c r="S3689"/>
      <c r="T3689"/>
    </row>
    <row r="3690" spans="8:20" ht="14.5" x14ac:dyDescent="0.35">
      <c r="H3690"/>
      <c r="I3690"/>
      <c r="J3690"/>
      <c r="K3690"/>
      <c r="L3690"/>
      <c r="M3690"/>
      <c r="O3690"/>
      <c r="P3690"/>
      <c r="Q3690"/>
      <c r="R3690"/>
      <c r="S3690"/>
      <c r="T3690"/>
    </row>
    <row r="3691" spans="8:20" ht="14.5" x14ac:dyDescent="0.35">
      <c r="H3691"/>
      <c r="I3691"/>
      <c r="J3691"/>
      <c r="K3691"/>
      <c r="L3691"/>
      <c r="M3691"/>
      <c r="O3691"/>
      <c r="P3691"/>
      <c r="Q3691"/>
      <c r="R3691"/>
      <c r="S3691"/>
      <c r="T3691"/>
    </row>
    <row r="3692" spans="8:20" ht="14.5" x14ac:dyDescent="0.35">
      <c r="H3692"/>
      <c r="I3692"/>
      <c r="J3692"/>
      <c r="K3692"/>
      <c r="L3692"/>
      <c r="M3692"/>
      <c r="O3692"/>
      <c r="P3692"/>
      <c r="Q3692"/>
      <c r="R3692"/>
      <c r="S3692"/>
      <c r="T3692"/>
    </row>
    <row r="3693" spans="8:20" ht="14.5" x14ac:dyDescent="0.35">
      <c r="H3693"/>
      <c r="I3693"/>
      <c r="J3693"/>
      <c r="K3693"/>
      <c r="L3693"/>
      <c r="M3693"/>
      <c r="O3693"/>
      <c r="P3693"/>
      <c r="Q3693"/>
      <c r="R3693"/>
      <c r="S3693"/>
      <c r="T3693"/>
    </row>
    <row r="3694" spans="8:20" ht="14.5" x14ac:dyDescent="0.35">
      <c r="H3694"/>
      <c r="I3694"/>
      <c r="J3694"/>
      <c r="K3694"/>
      <c r="L3694"/>
      <c r="M3694"/>
      <c r="O3694"/>
      <c r="P3694"/>
      <c r="Q3694"/>
      <c r="R3694"/>
      <c r="S3694"/>
      <c r="T3694"/>
    </row>
    <row r="3695" spans="8:20" ht="14.5" x14ac:dyDescent="0.35">
      <c r="H3695"/>
      <c r="I3695"/>
      <c r="J3695"/>
      <c r="K3695"/>
      <c r="L3695"/>
      <c r="M3695"/>
      <c r="O3695"/>
      <c r="P3695"/>
      <c r="Q3695"/>
      <c r="R3695"/>
      <c r="S3695"/>
      <c r="T3695"/>
    </row>
    <row r="3696" spans="8:20" ht="14.5" x14ac:dyDescent="0.35">
      <c r="H3696"/>
      <c r="I3696"/>
      <c r="J3696"/>
      <c r="K3696"/>
      <c r="L3696"/>
      <c r="M3696"/>
      <c r="O3696"/>
      <c r="P3696"/>
      <c r="Q3696"/>
      <c r="R3696"/>
      <c r="S3696"/>
      <c r="T3696"/>
    </row>
    <row r="3697" spans="8:20" ht="14.5" x14ac:dyDescent="0.35">
      <c r="H3697"/>
      <c r="I3697"/>
      <c r="J3697"/>
      <c r="K3697"/>
      <c r="L3697"/>
      <c r="M3697"/>
      <c r="O3697"/>
      <c r="P3697"/>
      <c r="Q3697"/>
      <c r="R3697"/>
      <c r="S3697"/>
      <c r="T3697"/>
    </row>
    <row r="3698" spans="8:20" ht="14.5" x14ac:dyDescent="0.35">
      <c r="H3698"/>
      <c r="I3698"/>
      <c r="J3698"/>
      <c r="K3698"/>
      <c r="L3698"/>
      <c r="M3698"/>
      <c r="O3698"/>
      <c r="P3698"/>
      <c r="Q3698"/>
      <c r="R3698"/>
      <c r="S3698"/>
      <c r="T3698"/>
    </row>
    <row r="3699" spans="8:20" ht="14.5" x14ac:dyDescent="0.35">
      <c r="H3699"/>
      <c r="I3699"/>
      <c r="J3699"/>
      <c r="K3699"/>
      <c r="L3699"/>
      <c r="M3699"/>
      <c r="O3699"/>
      <c r="P3699"/>
      <c r="Q3699"/>
      <c r="R3699"/>
      <c r="S3699"/>
      <c r="T3699"/>
    </row>
    <row r="3700" spans="8:20" ht="14.5" x14ac:dyDescent="0.35">
      <c r="H3700"/>
      <c r="I3700"/>
      <c r="J3700"/>
      <c r="K3700"/>
      <c r="L3700"/>
      <c r="M3700"/>
      <c r="O3700"/>
      <c r="P3700"/>
      <c r="Q3700"/>
      <c r="R3700"/>
      <c r="S3700"/>
      <c r="T3700"/>
    </row>
    <row r="3701" spans="8:20" ht="14.5" x14ac:dyDescent="0.35">
      <c r="H3701"/>
      <c r="I3701"/>
      <c r="J3701"/>
      <c r="K3701"/>
      <c r="L3701"/>
      <c r="M3701"/>
      <c r="O3701"/>
      <c r="P3701"/>
      <c r="Q3701"/>
      <c r="R3701"/>
      <c r="S3701"/>
      <c r="T3701"/>
    </row>
    <row r="3702" spans="8:20" ht="14.5" x14ac:dyDescent="0.35">
      <c r="H3702"/>
      <c r="I3702"/>
      <c r="J3702"/>
      <c r="K3702"/>
      <c r="L3702"/>
      <c r="M3702"/>
      <c r="O3702"/>
      <c r="P3702"/>
      <c r="Q3702"/>
      <c r="R3702"/>
      <c r="S3702"/>
      <c r="T3702"/>
    </row>
    <row r="3703" spans="8:20" ht="14.5" x14ac:dyDescent="0.35">
      <c r="H3703"/>
      <c r="I3703"/>
      <c r="J3703"/>
      <c r="K3703"/>
      <c r="L3703"/>
      <c r="M3703"/>
      <c r="O3703"/>
      <c r="P3703"/>
      <c r="Q3703"/>
      <c r="R3703"/>
      <c r="S3703"/>
      <c r="T3703"/>
    </row>
    <row r="3704" spans="8:20" ht="14.5" x14ac:dyDescent="0.35">
      <c r="H3704"/>
      <c r="I3704"/>
      <c r="J3704"/>
      <c r="K3704"/>
      <c r="L3704"/>
      <c r="M3704"/>
      <c r="O3704"/>
      <c r="P3704"/>
      <c r="Q3704"/>
      <c r="R3704"/>
      <c r="S3704"/>
      <c r="T3704"/>
    </row>
    <row r="3705" spans="8:20" ht="14.5" x14ac:dyDescent="0.35">
      <c r="H3705"/>
      <c r="I3705"/>
      <c r="J3705"/>
      <c r="K3705"/>
      <c r="L3705"/>
      <c r="M3705"/>
      <c r="O3705"/>
      <c r="P3705"/>
      <c r="Q3705"/>
      <c r="R3705"/>
      <c r="S3705"/>
      <c r="T3705"/>
    </row>
    <row r="3706" spans="8:20" ht="14.5" x14ac:dyDescent="0.35">
      <c r="H3706"/>
      <c r="I3706"/>
      <c r="J3706"/>
      <c r="K3706"/>
      <c r="L3706"/>
      <c r="M3706"/>
      <c r="O3706"/>
      <c r="P3706"/>
      <c r="Q3706"/>
      <c r="R3706"/>
      <c r="S3706"/>
      <c r="T3706"/>
    </row>
    <row r="3707" spans="8:20" ht="14.5" x14ac:dyDescent="0.35">
      <c r="H3707"/>
      <c r="I3707"/>
      <c r="J3707"/>
      <c r="K3707"/>
      <c r="L3707"/>
      <c r="M3707"/>
      <c r="O3707"/>
      <c r="P3707"/>
      <c r="Q3707"/>
      <c r="R3707"/>
      <c r="S3707"/>
      <c r="T3707"/>
    </row>
    <row r="3708" spans="8:20" ht="14.5" x14ac:dyDescent="0.35">
      <c r="H3708"/>
      <c r="I3708"/>
      <c r="J3708"/>
      <c r="K3708"/>
      <c r="L3708"/>
      <c r="M3708"/>
      <c r="O3708"/>
      <c r="P3708"/>
      <c r="Q3708"/>
      <c r="R3708"/>
      <c r="S3708"/>
      <c r="T3708"/>
    </row>
    <row r="3709" spans="8:20" ht="14.5" x14ac:dyDescent="0.35">
      <c r="H3709"/>
      <c r="I3709"/>
      <c r="J3709"/>
      <c r="K3709"/>
      <c r="L3709"/>
      <c r="M3709"/>
      <c r="O3709"/>
      <c r="P3709"/>
      <c r="Q3709"/>
      <c r="R3709"/>
      <c r="S3709"/>
      <c r="T3709"/>
    </row>
    <row r="3710" spans="8:20" ht="14.5" x14ac:dyDescent="0.35">
      <c r="H3710"/>
      <c r="I3710"/>
      <c r="J3710"/>
      <c r="K3710"/>
      <c r="L3710"/>
      <c r="M3710"/>
      <c r="O3710"/>
      <c r="P3710"/>
      <c r="Q3710"/>
      <c r="R3710"/>
      <c r="S3710"/>
      <c r="T3710"/>
    </row>
    <row r="3711" spans="8:20" ht="14.5" x14ac:dyDescent="0.35">
      <c r="H3711"/>
      <c r="I3711"/>
      <c r="J3711"/>
      <c r="K3711"/>
      <c r="L3711"/>
      <c r="M3711"/>
      <c r="O3711"/>
      <c r="P3711"/>
      <c r="Q3711"/>
      <c r="R3711"/>
      <c r="S3711"/>
      <c r="T3711"/>
    </row>
    <row r="3712" spans="8:20" ht="14.5" x14ac:dyDescent="0.35">
      <c r="H3712"/>
      <c r="I3712"/>
      <c r="J3712"/>
      <c r="K3712"/>
      <c r="L3712"/>
      <c r="M3712"/>
      <c r="O3712"/>
      <c r="P3712"/>
      <c r="Q3712"/>
      <c r="R3712"/>
      <c r="S3712"/>
      <c r="T3712"/>
    </row>
    <row r="3713" spans="8:20" ht="14.5" x14ac:dyDescent="0.35">
      <c r="H3713"/>
      <c r="I3713"/>
      <c r="J3713"/>
      <c r="K3713"/>
      <c r="L3713"/>
      <c r="M3713"/>
      <c r="O3713"/>
      <c r="P3713"/>
      <c r="Q3713"/>
      <c r="R3713"/>
      <c r="S3713"/>
      <c r="T3713"/>
    </row>
    <row r="3714" spans="8:20" ht="14.5" x14ac:dyDescent="0.35">
      <c r="H3714"/>
      <c r="I3714"/>
      <c r="J3714"/>
      <c r="K3714"/>
      <c r="L3714"/>
      <c r="M3714"/>
      <c r="O3714"/>
      <c r="P3714"/>
      <c r="Q3714"/>
      <c r="R3714"/>
      <c r="S3714"/>
      <c r="T3714"/>
    </row>
    <row r="3715" spans="8:20" ht="14.5" x14ac:dyDescent="0.35">
      <c r="H3715"/>
      <c r="I3715"/>
      <c r="J3715"/>
      <c r="K3715"/>
      <c r="L3715"/>
      <c r="M3715"/>
      <c r="O3715"/>
      <c r="P3715"/>
      <c r="Q3715"/>
      <c r="R3715"/>
      <c r="S3715"/>
      <c r="T3715"/>
    </row>
    <row r="3716" spans="8:20" ht="14.5" x14ac:dyDescent="0.35">
      <c r="H3716"/>
      <c r="I3716"/>
      <c r="J3716"/>
      <c r="K3716"/>
      <c r="L3716"/>
      <c r="M3716"/>
      <c r="O3716"/>
      <c r="P3716"/>
      <c r="Q3716"/>
      <c r="R3716"/>
      <c r="S3716"/>
      <c r="T3716"/>
    </row>
    <row r="3717" spans="8:20" ht="14.5" x14ac:dyDescent="0.35">
      <c r="H3717"/>
      <c r="I3717"/>
      <c r="J3717"/>
      <c r="K3717"/>
      <c r="L3717"/>
      <c r="M3717"/>
      <c r="O3717"/>
      <c r="P3717"/>
      <c r="Q3717"/>
      <c r="R3717"/>
      <c r="S3717"/>
      <c r="T3717"/>
    </row>
    <row r="3718" spans="8:20" ht="14.5" x14ac:dyDescent="0.35">
      <c r="H3718"/>
      <c r="I3718"/>
      <c r="J3718"/>
      <c r="K3718"/>
      <c r="L3718"/>
      <c r="M3718"/>
      <c r="O3718"/>
      <c r="P3718"/>
      <c r="Q3718"/>
      <c r="R3718"/>
      <c r="S3718"/>
      <c r="T3718"/>
    </row>
    <row r="3719" spans="8:20" ht="14.5" x14ac:dyDescent="0.35">
      <c r="H3719"/>
      <c r="I3719"/>
      <c r="J3719"/>
      <c r="K3719"/>
      <c r="L3719"/>
      <c r="M3719"/>
      <c r="O3719"/>
      <c r="P3719"/>
      <c r="Q3719"/>
      <c r="R3719"/>
      <c r="S3719"/>
      <c r="T3719"/>
    </row>
    <row r="3720" spans="8:20" ht="14.5" x14ac:dyDescent="0.35">
      <c r="H3720"/>
      <c r="I3720"/>
      <c r="J3720"/>
      <c r="K3720"/>
      <c r="L3720"/>
      <c r="M3720"/>
      <c r="O3720"/>
      <c r="P3720"/>
      <c r="Q3720"/>
      <c r="R3720"/>
      <c r="S3720"/>
      <c r="T3720"/>
    </row>
    <row r="3721" spans="8:20" ht="14.5" x14ac:dyDescent="0.35">
      <c r="H3721"/>
      <c r="I3721"/>
      <c r="J3721"/>
      <c r="K3721"/>
      <c r="L3721"/>
      <c r="M3721"/>
      <c r="O3721"/>
      <c r="P3721"/>
      <c r="Q3721"/>
      <c r="R3721"/>
      <c r="S3721"/>
      <c r="T3721"/>
    </row>
    <row r="3722" spans="8:20" ht="14.5" x14ac:dyDescent="0.35">
      <c r="H3722"/>
      <c r="I3722"/>
      <c r="J3722"/>
      <c r="K3722"/>
      <c r="L3722"/>
      <c r="M3722"/>
      <c r="O3722"/>
      <c r="P3722"/>
      <c r="Q3722"/>
      <c r="R3722"/>
      <c r="S3722"/>
      <c r="T3722"/>
    </row>
    <row r="3723" spans="8:20" ht="14.5" x14ac:dyDescent="0.35">
      <c r="H3723"/>
      <c r="I3723"/>
      <c r="J3723"/>
      <c r="K3723"/>
      <c r="L3723"/>
      <c r="M3723"/>
      <c r="O3723"/>
      <c r="P3723"/>
      <c r="Q3723"/>
      <c r="R3723"/>
      <c r="S3723"/>
      <c r="T3723"/>
    </row>
    <row r="3724" spans="8:20" ht="14.5" x14ac:dyDescent="0.35">
      <c r="H3724"/>
      <c r="I3724"/>
      <c r="J3724"/>
      <c r="K3724"/>
      <c r="L3724"/>
      <c r="M3724"/>
      <c r="O3724"/>
      <c r="P3724"/>
      <c r="Q3724"/>
      <c r="R3724"/>
      <c r="S3724"/>
      <c r="T3724"/>
    </row>
    <row r="3725" spans="8:20" ht="14.5" x14ac:dyDescent="0.35">
      <c r="H3725"/>
      <c r="I3725"/>
      <c r="J3725"/>
      <c r="K3725"/>
      <c r="L3725"/>
      <c r="M3725"/>
      <c r="O3725"/>
      <c r="P3725"/>
      <c r="Q3725"/>
      <c r="R3725"/>
      <c r="S3725"/>
      <c r="T3725"/>
    </row>
    <row r="3726" spans="8:20" ht="14.5" x14ac:dyDescent="0.35">
      <c r="H3726"/>
      <c r="I3726"/>
      <c r="J3726"/>
      <c r="K3726"/>
      <c r="L3726"/>
      <c r="M3726"/>
      <c r="O3726"/>
      <c r="P3726"/>
      <c r="Q3726"/>
      <c r="R3726"/>
      <c r="S3726"/>
      <c r="T3726"/>
    </row>
    <row r="3727" spans="8:20" ht="14.5" x14ac:dyDescent="0.35">
      <c r="H3727"/>
      <c r="I3727"/>
      <c r="J3727"/>
      <c r="K3727"/>
      <c r="L3727"/>
      <c r="M3727"/>
      <c r="O3727"/>
      <c r="P3727"/>
      <c r="Q3727"/>
      <c r="R3727"/>
      <c r="S3727"/>
      <c r="T3727"/>
    </row>
    <row r="3728" spans="8:20" ht="14.5" x14ac:dyDescent="0.35">
      <c r="H3728"/>
      <c r="I3728"/>
      <c r="J3728"/>
      <c r="K3728"/>
      <c r="L3728"/>
      <c r="M3728"/>
      <c r="O3728"/>
      <c r="P3728"/>
      <c r="Q3728"/>
      <c r="R3728"/>
      <c r="S3728"/>
      <c r="T3728"/>
    </row>
    <row r="3729" spans="8:20" ht="14.5" x14ac:dyDescent="0.35">
      <c r="H3729"/>
      <c r="I3729"/>
      <c r="J3729"/>
      <c r="K3729"/>
      <c r="L3729"/>
      <c r="M3729"/>
      <c r="O3729"/>
      <c r="P3729"/>
      <c r="Q3729"/>
      <c r="R3729"/>
      <c r="S3729"/>
      <c r="T3729"/>
    </row>
    <row r="3730" spans="8:20" ht="14.5" x14ac:dyDescent="0.35">
      <c r="H3730"/>
      <c r="I3730"/>
      <c r="J3730"/>
      <c r="K3730"/>
      <c r="L3730"/>
      <c r="M3730"/>
      <c r="O3730"/>
      <c r="P3730"/>
      <c r="Q3730"/>
      <c r="R3730"/>
      <c r="S3730"/>
      <c r="T3730"/>
    </row>
    <row r="3731" spans="8:20" ht="14.5" x14ac:dyDescent="0.35">
      <c r="H3731"/>
      <c r="I3731"/>
      <c r="J3731"/>
      <c r="K3731"/>
      <c r="L3731"/>
      <c r="M3731"/>
      <c r="O3731"/>
      <c r="P3731"/>
      <c r="Q3731"/>
      <c r="R3731"/>
      <c r="S3731"/>
      <c r="T3731"/>
    </row>
    <row r="3732" spans="8:20" ht="14.5" x14ac:dyDescent="0.35">
      <c r="H3732"/>
      <c r="I3732"/>
      <c r="J3732"/>
      <c r="K3732"/>
      <c r="L3732"/>
      <c r="M3732"/>
      <c r="O3732"/>
      <c r="P3732"/>
      <c r="Q3732"/>
      <c r="R3732"/>
      <c r="S3732"/>
      <c r="T3732"/>
    </row>
    <row r="3733" spans="8:20" ht="14.5" x14ac:dyDescent="0.35">
      <c r="H3733"/>
      <c r="I3733"/>
      <c r="J3733"/>
      <c r="K3733"/>
      <c r="L3733"/>
      <c r="M3733"/>
      <c r="O3733"/>
      <c r="P3733"/>
      <c r="Q3733"/>
      <c r="R3733"/>
      <c r="S3733"/>
      <c r="T3733"/>
    </row>
    <row r="3734" spans="8:20" ht="14.5" x14ac:dyDescent="0.35">
      <c r="H3734"/>
      <c r="I3734"/>
      <c r="J3734"/>
      <c r="K3734"/>
      <c r="L3734"/>
      <c r="M3734"/>
      <c r="O3734"/>
      <c r="P3734"/>
      <c r="Q3734"/>
      <c r="R3734"/>
      <c r="S3734"/>
      <c r="T3734"/>
    </row>
    <row r="3735" spans="8:20" ht="14.5" x14ac:dyDescent="0.35">
      <c r="H3735"/>
      <c r="I3735"/>
      <c r="J3735"/>
      <c r="K3735"/>
      <c r="L3735"/>
      <c r="M3735"/>
      <c r="O3735"/>
      <c r="P3735"/>
      <c r="Q3735"/>
      <c r="R3735"/>
      <c r="S3735"/>
      <c r="T3735"/>
    </row>
    <row r="3736" spans="8:20" ht="14.5" x14ac:dyDescent="0.35">
      <c r="H3736"/>
      <c r="I3736"/>
      <c r="J3736"/>
      <c r="K3736"/>
      <c r="L3736"/>
      <c r="M3736"/>
      <c r="O3736"/>
      <c r="P3736"/>
      <c r="Q3736"/>
      <c r="R3736"/>
      <c r="S3736"/>
      <c r="T3736"/>
    </row>
    <row r="3737" spans="8:20" ht="14.5" x14ac:dyDescent="0.35">
      <c r="H3737"/>
      <c r="I3737"/>
      <c r="J3737"/>
      <c r="K3737"/>
      <c r="L3737"/>
      <c r="M3737"/>
      <c r="O3737"/>
      <c r="P3737"/>
      <c r="Q3737"/>
      <c r="R3737"/>
      <c r="S3737"/>
      <c r="T3737"/>
    </row>
    <row r="3738" spans="8:20" ht="14.5" x14ac:dyDescent="0.35">
      <c r="H3738"/>
      <c r="I3738"/>
      <c r="J3738"/>
      <c r="K3738"/>
      <c r="L3738"/>
      <c r="M3738"/>
      <c r="O3738"/>
      <c r="P3738"/>
      <c r="Q3738"/>
      <c r="R3738"/>
      <c r="S3738"/>
      <c r="T3738"/>
    </row>
    <row r="3739" spans="8:20" ht="14.5" x14ac:dyDescent="0.35">
      <c r="H3739"/>
      <c r="I3739"/>
      <c r="J3739"/>
      <c r="K3739"/>
      <c r="L3739"/>
      <c r="M3739"/>
      <c r="O3739"/>
      <c r="P3739"/>
      <c r="Q3739"/>
      <c r="R3739"/>
      <c r="S3739"/>
      <c r="T3739"/>
    </row>
    <row r="3740" spans="8:20" ht="14.5" x14ac:dyDescent="0.35">
      <c r="H3740"/>
      <c r="I3740"/>
      <c r="J3740"/>
      <c r="K3740"/>
      <c r="L3740"/>
      <c r="M3740"/>
      <c r="O3740"/>
      <c r="P3740"/>
      <c r="Q3740"/>
      <c r="R3740"/>
      <c r="S3740"/>
      <c r="T3740"/>
    </row>
    <row r="3741" spans="8:20" ht="14.5" x14ac:dyDescent="0.35">
      <c r="H3741"/>
      <c r="I3741"/>
      <c r="J3741"/>
      <c r="K3741"/>
      <c r="L3741"/>
      <c r="M3741"/>
      <c r="O3741"/>
      <c r="P3741"/>
      <c r="Q3741"/>
      <c r="R3741"/>
      <c r="S3741"/>
      <c r="T3741"/>
    </row>
    <row r="3742" spans="8:20" ht="14.5" x14ac:dyDescent="0.35">
      <c r="H3742"/>
      <c r="I3742"/>
      <c r="J3742"/>
      <c r="K3742"/>
      <c r="L3742"/>
      <c r="M3742"/>
      <c r="O3742"/>
      <c r="P3742"/>
      <c r="Q3742"/>
      <c r="R3742"/>
      <c r="S3742"/>
      <c r="T3742"/>
    </row>
    <row r="3743" spans="8:20" ht="14.5" x14ac:dyDescent="0.35">
      <c r="H3743"/>
      <c r="I3743"/>
      <c r="J3743"/>
      <c r="K3743"/>
      <c r="L3743"/>
      <c r="M3743"/>
      <c r="O3743"/>
      <c r="P3743"/>
      <c r="Q3743"/>
      <c r="R3743"/>
      <c r="S3743"/>
      <c r="T3743"/>
    </row>
    <row r="3744" spans="8:20" ht="14.5" x14ac:dyDescent="0.35">
      <c r="H3744"/>
      <c r="I3744"/>
      <c r="J3744"/>
      <c r="K3744"/>
      <c r="L3744"/>
      <c r="M3744"/>
      <c r="O3744"/>
      <c r="P3744"/>
      <c r="Q3744"/>
      <c r="R3744"/>
      <c r="S3744"/>
      <c r="T3744"/>
    </row>
    <row r="3745" spans="8:20" ht="14.5" x14ac:dyDescent="0.35">
      <c r="H3745"/>
      <c r="I3745"/>
      <c r="J3745"/>
      <c r="K3745"/>
      <c r="L3745"/>
      <c r="M3745"/>
      <c r="O3745"/>
      <c r="P3745"/>
      <c r="Q3745"/>
      <c r="R3745"/>
      <c r="S3745"/>
      <c r="T3745"/>
    </row>
    <row r="3746" spans="8:20" ht="14.5" x14ac:dyDescent="0.35">
      <c r="H3746"/>
      <c r="I3746"/>
      <c r="J3746"/>
      <c r="K3746"/>
      <c r="L3746"/>
      <c r="M3746"/>
      <c r="O3746"/>
      <c r="P3746"/>
      <c r="Q3746"/>
      <c r="R3746"/>
      <c r="S3746"/>
      <c r="T3746"/>
    </row>
    <row r="3747" spans="8:20" ht="14.5" x14ac:dyDescent="0.35">
      <c r="H3747"/>
      <c r="I3747"/>
      <c r="J3747"/>
      <c r="K3747"/>
      <c r="L3747"/>
      <c r="M3747"/>
      <c r="O3747"/>
      <c r="P3747"/>
      <c r="Q3747"/>
      <c r="R3747"/>
      <c r="S3747"/>
      <c r="T3747"/>
    </row>
    <row r="3748" spans="8:20" ht="14.5" x14ac:dyDescent="0.35">
      <c r="H3748"/>
      <c r="I3748"/>
      <c r="J3748"/>
      <c r="K3748"/>
      <c r="L3748"/>
      <c r="M3748"/>
      <c r="O3748"/>
      <c r="P3748"/>
      <c r="Q3748"/>
      <c r="R3748"/>
      <c r="S3748"/>
      <c r="T3748"/>
    </row>
    <row r="3749" spans="8:20" ht="14.5" x14ac:dyDescent="0.35">
      <c r="H3749"/>
      <c r="I3749"/>
      <c r="J3749"/>
      <c r="K3749"/>
      <c r="L3749"/>
      <c r="M3749"/>
      <c r="O3749"/>
      <c r="P3749"/>
      <c r="Q3749"/>
      <c r="R3749"/>
      <c r="S3749"/>
      <c r="T3749"/>
    </row>
    <row r="3750" spans="8:20" ht="14.5" x14ac:dyDescent="0.35">
      <c r="H3750"/>
      <c r="I3750"/>
      <c r="J3750"/>
      <c r="K3750"/>
      <c r="L3750"/>
      <c r="M3750"/>
      <c r="O3750"/>
      <c r="P3750"/>
      <c r="Q3750"/>
      <c r="R3750"/>
      <c r="S3750"/>
      <c r="T3750"/>
    </row>
    <row r="3751" spans="8:20" ht="14.5" x14ac:dyDescent="0.35">
      <c r="H3751"/>
      <c r="I3751"/>
      <c r="J3751"/>
      <c r="K3751"/>
      <c r="L3751"/>
      <c r="M3751"/>
      <c r="O3751"/>
      <c r="P3751"/>
      <c r="Q3751"/>
      <c r="R3751"/>
      <c r="S3751"/>
      <c r="T3751"/>
    </row>
    <row r="3752" spans="8:20" ht="14.5" x14ac:dyDescent="0.35">
      <c r="H3752"/>
      <c r="I3752"/>
      <c r="J3752"/>
      <c r="K3752"/>
      <c r="L3752"/>
      <c r="M3752"/>
      <c r="O3752"/>
      <c r="P3752"/>
      <c r="Q3752"/>
      <c r="R3752"/>
      <c r="S3752"/>
      <c r="T3752"/>
    </row>
    <row r="3753" spans="8:20" ht="14.5" x14ac:dyDescent="0.35">
      <c r="H3753"/>
      <c r="I3753"/>
      <c r="J3753"/>
      <c r="K3753"/>
      <c r="L3753"/>
      <c r="M3753"/>
      <c r="O3753"/>
      <c r="P3753"/>
      <c r="Q3753"/>
      <c r="R3753"/>
      <c r="S3753"/>
      <c r="T3753"/>
    </row>
    <row r="3754" spans="8:20" ht="14.5" x14ac:dyDescent="0.35">
      <c r="H3754"/>
      <c r="I3754"/>
      <c r="J3754"/>
      <c r="K3754"/>
      <c r="L3754"/>
      <c r="M3754"/>
      <c r="O3754"/>
      <c r="P3754"/>
      <c r="Q3754"/>
      <c r="R3754"/>
      <c r="S3754"/>
      <c r="T3754"/>
    </row>
    <row r="3755" spans="8:20" ht="14.5" x14ac:dyDescent="0.35">
      <c r="H3755"/>
      <c r="I3755"/>
      <c r="J3755"/>
      <c r="K3755"/>
      <c r="L3755"/>
      <c r="M3755"/>
      <c r="O3755"/>
      <c r="P3755"/>
      <c r="Q3755"/>
      <c r="R3755"/>
      <c r="S3755"/>
      <c r="T3755"/>
    </row>
    <row r="3756" spans="8:20" ht="14.5" x14ac:dyDescent="0.35">
      <c r="H3756"/>
      <c r="I3756"/>
      <c r="J3756"/>
      <c r="K3756"/>
      <c r="L3756"/>
      <c r="M3756"/>
      <c r="O3756"/>
      <c r="P3756"/>
      <c r="Q3756"/>
      <c r="R3756"/>
      <c r="S3756"/>
      <c r="T3756"/>
    </row>
    <row r="3757" spans="8:20" ht="14.5" x14ac:dyDescent="0.35">
      <c r="H3757"/>
      <c r="I3757"/>
      <c r="J3757"/>
      <c r="K3757"/>
      <c r="L3757"/>
      <c r="M3757"/>
      <c r="O3757"/>
      <c r="P3757"/>
      <c r="Q3757"/>
      <c r="R3757"/>
      <c r="S3757"/>
      <c r="T3757"/>
    </row>
    <row r="3758" spans="8:20" ht="14.5" x14ac:dyDescent="0.35">
      <c r="H3758"/>
      <c r="I3758"/>
      <c r="J3758"/>
      <c r="K3758"/>
      <c r="L3758"/>
      <c r="M3758"/>
      <c r="O3758"/>
      <c r="P3758"/>
      <c r="Q3758"/>
      <c r="R3758"/>
      <c r="S3758"/>
      <c r="T3758"/>
    </row>
    <row r="3759" spans="8:20" ht="14.5" x14ac:dyDescent="0.35">
      <c r="H3759"/>
      <c r="I3759"/>
      <c r="J3759"/>
      <c r="K3759"/>
      <c r="L3759"/>
      <c r="M3759"/>
      <c r="O3759"/>
      <c r="P3759"/>
      <c r="Q3759"/>
      <c r="R3759"/>
      <c r="S3759"/>
      <c r="T3759"/>
    </row>
    <row r="3760" spans="8:20" ht="14.5" x14ac:dyDescent="0.35">
      <c r="H3760"/>
      <c r="I3760"/>
      <c r="J3760"/>
      <c r="K3760"/>
      <c r="L3760"/>
      <c r="M3760"/>
      <c r="O3760"/>
      <c r="P3760"/>
      <c r="Q3760"/>
      <c r="R3760"/>
      <c r="S3760"/>
      <c r="T3760"/>
    </row>
    <row r="3761" spans="8:20" ht="14.5" x14ac:dyDescent="0.35">
      <c r="H3761"/>
      <c r="I3761"/>
      <c r="J3761"/>
      <c r="K3761"/>
      <c r="L3761"/>
      <c r="M3761"/>
      <c r="O3761"/>
      <c r="P3761"/>
      <c r="Q3761"/>
      <c r="R3761"/>
      <c r="S3761"/>
      <c r="T3761"/>
    </row>
    <row r="3762" spans="8:20" ht="14.5" x14ac:dyDescent="0.35">
      <c r="H3762"/>
      <c r="I3762"/>
      <c r="J3762"/>
      <c r="K3762"/>
      <c r="L3762"/>
      <c r="M3762"/>
      <c r="O3762"/>
      <c r="P3762"/>
      <c r="Q3762"/>
      <c r="R3762"/>
      <c r="S3762"/>
      <c r="T3762"/>
    </row>
    <row r="3763" spans="8:20" ht="14.5" x14ac:dyDescent="0.35">
      <c r="H3763"/>
      <c r="I3763"/>
      <c r="J3763"/>
      <c r="K3763"/>
      <c r="L3763"/>
      <c r="M3763"/>
      <c r="O3763"/>
      <c r="P3763"/>
      <c r="Q3763"/>
      <c r="R3763"/>
      <c r="S3763"/>
      <c r="T3763"/>
    </row>
    <row r="3764" spans="8:20" ht="14.5" x14ac:dyDescent="0.35">
      <c r="H3764"/>
      <c r="I3764"/>
      <c r="J3764"/>
      <c r="K3764"/>
      <c r="L3764"/>
      <c r="M3764"/>
      <c r="O3764"/>
      <c r="P3764"/>
      <c r="Q3764"/>
      <c r="R3764"/>
      <c r="S3764"/>
      <c r="T3764"/>
    </row>
    <row r="3765" spans="8:20" ht="14.5" x14ac:dyDescent="0.35">
      <c r="H3765"/>
      <c r="I3765"/>
      <c r="J3765"/>
      <c r="K3765"/>
      <c r="L3765"/>
      <c r="M3765"/>
      <c r="O3765"/>
      <c r="P3765"/>
      <c r="Q3765"/>
      <c r="R3765"/>
      <c r="S3765"/>
      <c r="T3765"/>
    </row>
    <row r="3766" spans="8:20" ht="14.5" x14ac:dyDescent="0.35">
      <c r="H3766"/>
      <c r="I3766"/>
      <c r="J3766"/>
      <c r="K3766"/>
      <c r="L3766"/>
      <c r="M3766"/>
      <c r="O3766"/>
      <c r="P3766"/>
      <c r="Q3766"/>
      <c r="R3766"/>
      <c r="S3766"/>
      <c r="T3766"/>
    </row>
    <row r="3767" spans="8:20" ht="14.5" x14ac:dyDescent="0.35">
      <c r="H3767"/>
      <c r="I3767"/>
      <c r="J3767"/>
      <c r="K3767"/>
      <c r="L3767"/>
      <c r="M3767"/>
      <c r="O3767"/>
      <c r="P3767"/>
      <c r="Q3767"/>
      <c r="R3767"/>
      <c r="S3767"/>
      <c r="T3767"/>
    </row>
    <row r="3768" spans="8:20" ht="14.5" x14ac:dyDescent="0.35">
      <c r="H3768"/>
      <c r="I3768"/>
      <c r="J3768"/>
      <c r="K3768"/>
      <c r="L3768"/>
      <c r="M3768"/>
      <c r="O3768"/>
      <c r="P3768"/>
      <c r="Q3768"/>
      <c r="R3768"/>
      <c r="S3768"/>
      <c r="T3768"/>
    </row>
    <row r="3769" spans="8:20" ht="14.5" x14ac:dyDescent="0.35">
      <c r="H3769"/>
      <c r="I3769"/>
      <c r="J3769"/>
      <c r="K3769"/>
      <c r="L3769"/>
      <c r="M3769"/>
      <c r="O3769"/>
      <c r="P3769"/>
      <c r="Q3769"/>
      <c r="R3769"/>
      <c r="S3769"/>
      <c r="T3769"/>
    </row>
    <row r="3770" spans="8:20" ht="14.5" x14ac:dyDescent="0.35">
      <c r="H3770"/>
      <c r="I3770"/>
      <c r="J3770"/>
      <c r="K3770"/>
      <c r="L3770"/>
      <c r="M3770"/>
      <c r="O3770"/>
      <c r="P3770"/>
      <c r="Q3770"/>
      <c r="R3770"/>
      <c r="S3770"/>
      <c r="T3770"/>
    </row>
    <row r="3771" spans="8:20" ht="14.5" x14ac:dyDescent="0.35">
      <c r="H3771"/>
      <c r="I3771"/>
      <c r="J3771"/>
      <c r="K3771"/>
      <c r="L3771"/>
      <c r="M3771"/>
      <c r="O3771"/>
      <c r="P3771"/>
      <c r="Q3771"/>
      <c r="R3771"/>
      <c r="S3771"/>
      <c r="T3771"/>
    </row>
    <row r="3772" spans="8:20" ht="14.5" x14ac:dyDescent="0.35">
      <c r="H3772"/>
      <c r="I3772"/>
      <c r="J3772"/>
      <c r="K3772"/>
      <c r="L3772"/>
      <c r="M3772"/>
      <c r="O3772"/>
      <c r="P3772"/>
      <c r="Q3772"/>
      <c r="R3772"/>
      <c r="S3772"/>
      <c r="T3772"/>
    </row>
    <row r="3773" spans="8:20" ht="14.5" x14ac:dyDescent="0.35">
      <c r="H3773"/>
      <c r="I3773"/>
      <c r="J3773"/>
      <c r="K3773"/>
      <c r="L3773"/>
      <c r="M3773"/>
      <c r="O3773"/>
      <c r="P3773"/>
      <c r="Q3773"/>
      <c r="R3773"/>
      <c r="S3773"/>
      <c r="T3773"/>
    </row>
    <row r="3774" spans="8:20" ht="14.5" x14ac:dyDescent="0.35">
      <c r="H3774"/>
      <c r="I3774"/>
      <c r="J3774"/>
      <c r="K3774"/>
      <c r="L3774"/>
      <c r="M3774"/>
      <c r="O3774"/>
      <c r="P3774"/>
      <c r="Q3774"/>
      <c r="R3774"/>
      <c r="S3774"/>
      <c r="T3774"/>
    </row>
    <row r="3775" spans="8:20" ht="14.5" x14ac:dyDescent="0.35">
      <c r="H3775"/>
      <c r="I3775"/>
      <c r="J3775"/>
      <c r="K3775"/>
      <c r="L3775"/>
      <c r="M3775"/>
      <c r="O3775"/>
      <c r="P3775"/>
      <c r="Q3775"/>
      <c r="R3775"/>
      <c r="S3775"/>
      <c r="T3775"/>
    </row>
    <row r="3776" spans="8:20" ht="14.5" x14ac:dyDescent="0.35">
      <c r="H3776"/>
      <c r="I3776"/>
      <c r="J3776"/>
      <c r="K3776"/>
      <c r="L3776"/>
      <c r="M3776"/>
      <c r="O3776"/>
      <c r="P3776"/>
      <c r="Q3776"/>
      <c r="R3776"/>
      <c r="S3776"/>
      <c r="T3776"/>
    </row>
    <row r="3777" spans="8:20" ht="14.5" x14ac:dyDescent="0.35">
      <c r="H3777"/>
      <c r="I3777"/>
      <c r="J3777"/>
      <c r="K3777"/>
      <c r="L3777"/>
      <c r="M3777"/>
      <c r="O3777"/>
      <c r="P3777"/>
      <c r="Q3777"/>
      <c r="R3777"/>
      <c r="S3777"/>
      <c r="T3777"/>
    </row>
    <row r="3778" spans="8:20" ht="14.5" x14ac:dyDescent="0.35">
      <c r="H3778"/>
      <c r="I3778"/>
      <c r="J3778"/>
      <c r="K3778"/>
      <c r="L3778"/>
      <c r="M3778"/>
      <c r="O3778"/>
      <c r="P3778"/>
      <c r="Q3778"/>
      <c r="R3778"/>
      <c r="S3778"/>
      <c r="T3778"/>
    </row>
    <row r="3779" spans="8:20" ht="14.5" x14ac:dyDescent="0.35">
      <c r="H3779"/>
      <c r="I3779"/>
      <c r="J3779"/>
      <c r="K3779"/>
      <c r="L3779"/>
      <c r="M3779"/>
      <c r="O3779"/>
      <c r="P3779"/>
      <c r="Q3779"/>
      <c r="R3779"/>
      <c r="S3779"/>
      <c r="T3779"/>
    </row>
    <row r="3780" spans="8:20" ht="14.5" x14ac:dyDescent="0.35">
      <c r="H3780"/>
      <c r="I3780"/>
      <c r="J3780"/>
      <c r="K3780"/>
      <c r="L3780"/>
      <c r="M3780"/>
      <c r="O3780"/>
      <c r="P3780"/>
      <c r="Q3780"/>
      <c r="R3780"/>
      <c r="S3780"/>
      <c r="T3780"/>
    </row>
    <row r="3781" spans="8:20" ht="14.5" x14ac:dyDescent="0.35">
      <c r="H3781"/>
      <c r="I3781"/>
      <c r="J3781"/>
      <c r="K3781"/>
      <c r="L3781"/>
      <c r="M3781"/>
      <c r="O3781"/>
      <c r="P3781"/>
      <c r="Q3781"/>
      <c r="R3781"/>
      <c r="S3781"/>
      <c r="T3781"/>
    </row>
    <row r="3782" spans="8:20" ht="14.5" x14ac:dyDescent="0.35">
      <c r="H3782"/>
      <c r="I3782"/>
      <c r="J3782"/>
      <c r="K3782"/>
      <c r="L3782"/>
      <c r="M3782"/>
      <c r="O3782"/>
      <c r="P3782"/>
      <c r="Q3782"/>
      <c r="R3782"/>
      <c r="S3782"/>
      <c r="T3782"/>
    </row>
    <row r="3783" spans="8:20" ht="14.5" x14ac:dyDescent="0.35">
      <c r="H3783"/>
      <c r="I3783"/>
      <c r="J3783"/>
      <c r="K3783"/>
      <c r="L3783"/>
      <c r="M3783"/>
      <c r="O3783"/>
      <c r="P3783"/>
      <c r="Q3783"/>
      <c r="R3783"/>
      <c r="S3783"/>
      <c r="T3783"/>
    </row>
    <row r="3784" spans="8:20" ht="14.5" x14ac:dyDescent="0.35">
      <c r="H3784"/>
      <c r="I3784"/>
      <c r="J3784"/>
      <c r="K3784"/>
      <c r="L3784"/>
      <c r="M3784"/>
      <c r="O3784"/>
      <c r="P3784"/>
      <c r="Q3784"/>
      <c r="R3784"/>
      <c r="S3784"/>
      <c r="T3784"/>
    </row>
    <row r="3785" spans="8:20" ht="14.5" x14ac:dyDescent="0.35">
      <c r="H3785"/>
      <c r="I3785"/>
      <c r="J3785"/>
      <c r="K3785"/>
      <c r="L3785"/>
      <c r="M3785"/>
      <c r="O3785"/>
      <c r="P3785"/>
      <c r="Q3785"/>
      <c r="R3785"/>
      <c r="S3785"/>
      <c r="T3785"/>
    </row>
    <row r="3786" spans="8:20" ht="14.5" x14ac:dyDescent="0.35">
      <c r="H3786"/>
      <c r="I3786"/>
      <c r="J3786"/>
      <c r="K3786"/>
      <c r="L3786"/>
      <c r="M3786"/>
      <c r="O3786"/>
      <c r="P3786"/>
      <c r="Q3786"/>
      <c r="R3786"/>
      <c r="S3786"/>
      <c r="T3786"/>
    </row>
    <row r="3787" spans="8:20" ht="14.5" x14ac:dyDescent="0.35">
      <c r="H3787"/>
      <c r="I3787"/>
      <c r="J3787"/>
      <c r="K3787"/>
      <c r="L3787"/>
      <c r="M3787"/>
      <c r="O3787"/>
      <c r="P3787"/>
      <c r="Q3787"/>
      <c r="R3787"/>
      <c r="S3787"/>
      <c r="T3787"/>
    </row>
    <row r="3788" spans="8:20" ht="14.5" x14ac:dyDescent="0.35">
      <c r="H3788"/>
      <c r="I3788"/>
      <c r="J3788"/>
      <c r="K3788"/>
      <c r="L3788"/>
      <c r="M3788"/>
      <c r="O3788"/>
      <c r="P3788"/>
      <c r="Q3788"/>
      <c r="R3788"/>
      <c r="S3788"/>
      <c r="T3788"/>
    </row>
    <row r="3789" spans="8:20" ht="14.5" x14ac:dyDescent="0.35">
      <c r="H3789"/>
      <c r="I3789"/>
      <c r="J3789"/>
      <c r="K3789"/>
      <c r="L3789"/>
      <c r="M3789"/>
      <c r="O3789"/>
      <c r="P3789"/>
      <c r="Q3789"/>
      <c r="R3789"/>
      <c r="S3789"/>
      <c r="T3789"/>
    </row>
    <row r="3790" spans="8:20" ht="14.5" x14ac:dyDescent="0.35">
      <c r="H3790"/>
      <c r="I3790"/>
      <c r="J3790"/>
      <c r="K3790"/>
      <c r="L3790"/>
      <c r="M3790"/>
      <c r="O3790"/>
      <c r="P3790"/>
      <c r="Q3790"/>
      <c r="R3790"/>
      <c r="S3790"/>
      <c r="T3790"/>
    </row>
    <row r="3791" spans="8:20" ht="14.5" x14ac:dyDescent="0.35">
      <c r="H3791"/>
      <c r="I3791"/>
      <c r="J3791"/>
      <c r="K3791"/>
      <c r="L3791"/>
      <c r="M3791"/>
      <c r="O3791"/>
      <c r="P3791"/>
      <c r="Q3791"/>
      <c r="R3791"/>
      <c r="S3791"/>
      <c r="T3791"/>
    </row>
    <row r="3792" spans="8:20" ht="14.5" x14ac:dyDescent="0.35">
      <c r="H3792"/>
      <c r="I3792"/>
      <c r="J3792"/>
      <c r="K3792"/>
      <c r="L3792"/>
      <c r="M3792"/>
      <c r="O3792"/>
      <c r="P3792"/>
      <c r="Q3792"/>
      <c r="R3792"/>
      <c r="S3792"/>
      <c r="T3792"/>
    </row>
    <row r="3793" spans="8:20" ht="14.5" x14ac:dyDescent="0.35">
      <c r="H3793"/>
      <c r="I3793"/>
      <c r="J3793"/>
      <c r="K3793"/>
      <c r="L3793"/>
      <c r="M3793"/>
      <c r="O3793"/>
      <c r="P3793"/>
      <c r="Q3793"/>
      <c r="R3793"/>
      <c r="S3793"/>
      <c r="T3793"/>
    </row>
    <row r="3794" spans="8:20" ht="14.5" x14ac:dyDescent="0.35">
      <c r="H3794"/>
      <c r="I3794"/>
      <c r="J3794"/>
      <c r="K3794"/>
      <c r="L3794"/>
      <c r="M3794"/>
      <c r="O3794"/>
      <c r="P3794"/>
      <c r="Q3794"/>
      <c r="R3794"/>
      <c r="S3794"/>
      <c r="T3794"/>
    </row>
    <row r="3795" spans="8:20" ht="14.5" x14ac:dyDescent="0.35">
      <c r="H3795"/>
      <c r="I3795"/>
      <c r="J3795"/>
      <c r="K3795"/>
      <c r="L3795"/>
      <c r="M3795"/>
      <c r="O3795"/>
      <c r="P3795"/>
      <c r="Q3795"/>
      <c r="R3795"/>
      <c r="S3795"/>
      <c r="T3795"/>
    </row>
    <row r="3796" spans="8:20" ht="14.5" x14ac:dyDescent="0.35">
      <c r="H3796"/>
      <c r="I3796"/>
      <c r="J3796"/>
      <c r="K3796"/>
      <c r="L3796"/>
      <c r="M3796"/>
      <c r="O3796"/>
      <c r="P3796"/>
      <c r="Q3796"/>
      <c r="R3796"/>
      <c r="S3796"/>
      <c r="T3796"/>
    </row>
    <row r="3797" spans="8:20" ht="14.5" x14ac:dyDescent="0.35">
      <c r="H3797"/>
      <c r="I3797"/>
      <c r="J3797"/>
      <c r="K3797"/>
      <c r="L3797"/>
      <c r="M3797"/>
      <c r="O3797"/>
      <c r="P3797"/>
      <c r="Q3797"/>
      <c r="R3797"/>
      <c r="S3797"/>
      <c r="T3797"/>
    </row>
    <row r="3798" spans="8:20" ht="14.5" x14ac:dyDescent="0.35">
      <c r="H3798"/>
      <c r="I3798"/>
      <c r="J3798"/>
      <c r="K3798"/>
      <c r="L3798"/>
      <c r="M3798"/>
      <c r="O3798"/>
      <c r="P3798"/>
      <c r="Q3798"/>
      <c r="R3798"/>
      <c r="S3798"/>
      <c r="T3798"/>
    </row>
    <row r="3799" spans="8:20" ht="14.5" x14ac:dyDescent="0.35">
      <c r="H3799"/>
      <c r="I3799"/>
      <c r="J3799"/>
      <c r="K3799"/>
      <c r="L3799"/>
      <c r="M3799"/>
      <c r="O3799"/>
      <c r="P3799"/>
      <c r="Q3799"/>
      <c r="R3799"/>
      <c r="S3799"/>
      <c r="T3799"/>
    </row>
    <row r="3800" spans="8:20" ht="14.5" x14ac:dyDescent="0.35">
      <c r="H3800"/>
      <c r="I3800"/>
      <c r="J3800"/>
      <c r="K3800"/>
      <c r="L3800"/>
      <c r="M3800"/>
      <c r="O3800"/>
      <c r="P3800"/>
      <c r="Q3800"/>
      <c r="R3800"/>
      <c r="S3800"/>
      <c r="T3800"/>
    </row>
    <row r="3801" spans="8:20" ht="14.5" x14ac:dyDescent="0.35">
      <c r="H3801"/>
      <c r="I3801"/>
      <c r="J3801"/>
      <c r="K3801"/>
      <c r="L3801"/>
      <c r="M3801"/>
      <c r="O3801"/>
      <c r="P3801"/>
      <c r="Q3801"/>
      <c r="R3801"/>
      <c r="S3801"/>
      <c r="T3801"/>
    </row>
    <row r="3802" spans="8:20" ht="14.5" x14ac:dyDescent="0.35">
      <c r="H3802"/>
      <c r="I3802"/>
      <c r="J3802"/>
      <c r="K3802"/>
      <c r="L3802"/>
      <c r="M3802"/>
      <c r="O3802"/>
      <c r="P3802"/>
      <c r="Q3802"/>
      <c r="R3802"/>
      <c r="S3802"/>
      <c r="T3802"/>
    </row>
    <row r="3803" spans="8:20" ht="14.5" x14ac:dyDescent="0.35">
      <c r="H3803"/>
      <c r="I3803"/>
      <c r="J3803"/>
      <c r="K3803"/>
      <c r="L3803"/>
      <c r="M3803"/>
      <c r="O3803"/>
      <c r="P3803"/>
      <c r="Q3803"/>
      <c r="R3803"/>
      <c r="S3803"/>
      <c r="T3803"/>
    </row>
    <row r="3804" spans="8:20" ht="14.5" x14ac:dyDescent="0.35">
      <c r="H3804"/>
      <c r="I3804"/>
      <c r="J3804"/>
      <c r="K3804"/>
      <c r="L3804"/>
      <c r="M3804"/>
      <c r="O3804"/>
      <c r="P3804"/>
      <c r="Q3804"/>
      <c r="R3804"/>
      <c r="S3804"/>
      <c r="T3804"/>
    </row>
    <row r="3805" spans="8:20" ht="14.5" x14ac:dyDescent="0.35">
      <c r="H3805"/>
      <c r="I3805"/>
      <c r="J3805"/>
      <c r="K3805"/>
      <c r="L3805"/>
      <c r="M3805"/>
      <c r="O3805"/>
      <c r="P3805"/>
      <c r="Q3805"/>
      <c r="R3805"/>
      <c r="S3805"/>
      <c r="T3805"/>
    </row>
    <row r="3806" spans="8:20" ht="14.5" x14ac:dyDescent="0.35">
      <c r="H3806"/>
      <c r="I3806"/>
      <c r="J3806"/>
      <c r="K3806"/>
      <c r="L3806"/>
      <c r="M3806"/>
      <c r="O3806"/>
      <c r="P3806"/>
      <c r="Q3806"/>
      <c r="R3806"/>
      <c r="S3806"/>
      <c r="T3806"/>
    </row>
    <row r="3807" spans="8:20" ht="14.5" x14ac:dyDescent="0.35">
      <c r="H3807"/>
      <c r="I3807"/>
      <c r="J3807"/>
      <c r="K3807"/>
      <c r="L3807"/>
      <c r="M3807"/>
      <c r="O3807"/>
      <c r="P3807"/>
      <c r="Q3807"/>
      <c r="R3807"/>
      <c r="S3807"/>
      <c r="T3807"/>
    </row>
    <row r="3808" spans="8:20" ht="14.5" x14ac:dyDescent="0.35">
      <c r="H3808"/>
      <c r="I3808"/>
      <c r="J3808"/>
      <c r="K3808"/>
      <c r="L3808"/>
      <c r="M3808"/>
      <c r="O3808"/>
      <c r="P3808"/>
      <c r="Q3808"/>
      <c r="R3808"/>
      <c r="S3808"/>
      <c r="T3808"/>
    </row>
    <row r="3809" spans="8:20" ht="14.5" x14ac:dyDescent="0.35">
      <c r="H3809"/>
      <c r="I3809"/>
      <c r="J3809"/>
      <c r="K3809"/>
      <c r="L3809"/>
      <c r="M3809"/>
      <c r="O3809"/>
      <c r="P3809"/>
      <c r="Q3809"/>
      <c r="R3809"/>
      <c r="S3809"/>
      <c r="T3809"/>
    </row>
    <row r="3810" spans="8:20" ht="14.5" x14ac:dyDescent="0.35">
      <c r="H3810"/>
      <c r="I3810"/>
      <c r="J3810"/>
      <c r="K3810"/>
      <c r="L3810"/>
      <c r="M3810"/>
      <c r="O3810"/>
      <c r="P3810"/>
      <c r="Q3810"/>
      <c r="R3810"/>
      <c r="S3810"/>
      <c r="T3810"/>
    </row>
    <row r="3811" spans="8:20" ht="14.5" x14ac:dyDescent="0.35">
      <c r="H3811"/>
      <c r="I3811"/>
      <c r="J3811"/>
      <c r="K3811"/>
      <c r="L3811"/>
      <c r="M3811"/>
      <c r="O3811"/>
      <c r="P3811"/>
      <c r="Q3811"/>
      <c r="R3811"/>
      <c r="S3811"/>
      <c r="T3811"/>
    </row>
    <row r="3812" spans="8:20" ht="14.5" x14ac:dyDescent="0.35">
      <c r="H3812"/>
      <c r="I3812"/>
      <c r="J3812"/>
      <c r="K3812"/>
      <c r="L3812"/>
      <c r="M3812"/>
      <c r="O3812"/>
      <c r="P3812"/>
      <c r="Q3812"/>
      <c r="R3812"/>
      <c r="S3812"/>
      <c r="T3812"/>
    </row>
    <row r="3813" spans="8:20" ht="14.5" x14ac:dyDescent="0.35">
      <c r="H3813"/>
      <c r="I3813"/>
      <c r="J3813"/>
      <c r="K3813"/>
      <c r="L3813"/>
      <c r="M3813"/>
      <c r="O3813"/>
      <c r="P3813"/>
      <c r="Q3813"/>
      <c r="R3813"/>
      <c r="S3813"/>
      <c r="T3813"/>
    </row>
    <row r="3814" spans="8:20" ht="14.5" x14ac:dyDescent="0.35">
      <c r="H3814"/>
      <c r="I3814"/>
      <c r="J3814"/>
      <c r="K3814"/>
      <c r="L3814"/>
      <c r="M3814"/>
      <c r="O3814"/>
      <c r="P3814"/>
      <c r="Q3814"/>
      <c r="R3814"/>
      <c r="S3814"/>
      <c r="T3814"/>
    </row>
    <row r="3815" spans="8:20" ht="14.5" x14ac:dyDescent="0.35">
      <c r="H3815"/>
      <c r="I3815"/>
      <c r="J3815"/>
      <c r="K3815"/>
      <c r="L3815"/>
      <c r="M3815"/>
      <c r="O3815"/>
      <c r="P3815"/>
      <c r="Q3815"/>
      <c r="R3815"/>
      <c r="S3815"/>
      <c r="T3815"/>
    </row>
    <row r="3816" spans="8:20" ht="14.5" x14ac:dyDescent="0.35">
      <c r="H3816"/>
      <c r="I3816"/>
      <c r="J3816"/>
      <c r="K3816"/>
      <c r="L3816"/>
      <c r="M3816"/>
      <c r="O3816"/>
      <c r="P3816"/>
      <c r="Q3816"/>
      <c r="R3816"/>
      <c r="S3816"/>
      <c r="T3816"/>
    </row>
    <row r="3817" spans="8:20" ht="14.5" x14ac:dyDescent="0.35">
      <c r="H3817"/>
      <c r="I3817"/>
      <c r="J3817"/>
      <c r="K3817"/>
      <c r="L3817"/>
      <c r="M3817"/>
      <c r="O3817"/>
      <c r="P3817"/>
      <c r="Q3817"/>
      <c r="R3817"/>
      <c r="S3817"/>
      <c r="T3817"/>
    </row>
    <row r="3818" spans="8:20" ht="14.5" x14ac:dyDescent="0.35">
      <c r="H3818"/>
      <c r="I3818"/>
      <c r="J3818"/>
      <c r="K3818"/>
      <c r="L3818"/>
      <c r="M3818"/>
      <c r="O3818"/>
      <c r="P3818"/>
      <c r="Q3818"/>
      <c r="R3818"/>
      <c r="S3818"/>
      <c r="T3818"/>
    </row>
    <row r="3819" spans="8:20" ht="14.5" x14ac:dyDescent="0.35">
      <c r="H3819"/>
      <c r="I3819"/>
      <c r="J3819"/>
      <c r="K3819"/>
      <c r="L3819"/>
      <c r="M3819"/>
      <c r="O3819"/>
      <c r="P3819"/>
      <c r="Q3819"/>
      <c r="R3819"/>
      <c r="S3819"/>
      <c r="T3819"/>
    </row>
    <row r="3820" spans="8:20" ht="14.5" x14ac:dyDescent="0.35">
      <c r="H3820"/>
      <c r="I3820"/>
      <c r="J3820"/>
      <c r="K3820"/>
      <c r="L3820"/>
      <c r="M3820"/>
      <c r="O3820"/>
      <c r="P3820"/>
      <c r="Q3820"/>
      <c r="R3820"/>
      <c r="S3820"/>
      <c r="T3820"/>
    </row>
    <row r="3821" spans="8:20" ht="14.5" x14ac:dyDescent="0.35">
      <c r="H3821"/>
      <c r="I3821"/>
      <c r="J3821"/>
      <c r="K3821"/>
      <c r="L3821"/>
      <c r="M3821"/>
      <c r="O3821"/>
      <c r="P3821"/>
      <c r="Q3821"/>
      <c r="R3821"/>
      <c r="S3821"/>
      <c r="T3821"/>
    </row>
    <row r="3822" spans="8:20" ht="14.5" x14ac:dyDescent="0.35">
      <c r="H3822"/>
      <c r="I3822"/>
      <c r="J3822"/>
      <c r="K3822"/>
      <c r="L3822"/>
      <c r="M3822"/>
      <c r="O3822"/>
      <c r="P3822"/>
      <c r="Q3822"/>
      <c r="R3822"/>
      <c r="S3822"/>
      <c r="T3822"/>
    </row>
    <row r="3823" spans="8:20" ht="14.5" x14ac:dyDescent="0.35">
      <c r="H3823"/>
      <c r="I3823"/>
      <c r="J3823"/>
      <c r="K3823"/>
      <c r="L3823"/>
      <c r="M3823"/>
      <c r="O3823"/>
      <c r="P3823"/>
      <c r="Q3823"/>
      <c r="R3823"/>
      <c r="S3823"/>
      <c r="T3823"/>
    </row>
    <row r="3824" spans="8:20" ht="14.5" x14ac:dyDescent="0.35">
      <c r="H3824"/>
      <c r="I3824"/>
      <c r="J3824"/>
      <c r="K3824"/>
      <c r="L3824"/>
      <c r="M3824"/>
      <c r="O3824"/>
      <c r="P3824"/>
      <c r="Q3824"/>
      <c r="R3824"/>
      <c r="S3824"/>
      <c r="T3824"/>
    </row>
    <row r="3825" spans="8:20" ht="14.5" x14ac:dyDescent="0.35">
      <c r="H3825"/>
      <c r="I3825"/>
      <c r="J3825"/>
      <c r="K3825"/>
      <c r="L3825"/>
      <c r="M3825"/>
      <c r="O3825"/>
      <c r="P3825"/>
      <c r="Q3825"/>
      <c r="R3825"/>
      <c r="S3825"/>
      <c r="T3825"/>
    </row>
    <row r="3826" spans="8:20" ht="14.5" x14ac:dyDescent="0.35">
      <c r="H3826"/>
      <c r="I3826"/>
      <c r="J3826"/>
      <c r="K3826"/>
      <c r="L3826"/>
      <c r="M3826"/>
      <c r="O3826"/>
      <c r="P3826"/>
      <c r="Q3826"/>
      <c r="R3826"/>
      <c r="S3826"/>
      <c r="T3826"/>
    </row>
    <row r="3827" spans="8:20" ht="14.5" x14ac:dyDescent="0.35">
      <c r="H3827"/>
      <c r="I3827"/>
      <c r="J3827"/>
      <c r="K3827"/>
      <c r="L3827"/>
      <c r="M3827"/>
      <c r="O3827"/>
      <c r="P3827"/>
      <c r="Q3827"/>
      <c r="R3827"/>
      <c r="S3827"/>
      <c r="T3827"/>
    </row>
    <row r="3828" spans="8:20" ht="14.5" x14ac:dyDescent="0.35">
      <c r="H3828"/>
      <c r="I3828"/>
      <c r="J3828"/>
      <c r="K3828"/>
      <c r="L3828"/>
      <c r="M3828"/>
      <c r="O3828"/>
      <c r="P3828"/>
      <c r="Q3828"/>
      <c r="R3828"/>
      <c r="S3828"/>
      <c r="T3828"/>
    </row>
    <row r="3829" spans="8:20" ht="14.5" x14ac:dyDescent="0.35">
      <c r="H3829"/>
      <c r="I3829"/>
      <c r="J3829"/>
      <c r="K3829"/>
      <c r="L3829"/>
      <c r="M3829"/>
      <c r="O3829"/>
      <c r="P3829"/>
      <c r="Q3829"/>
      <c r="R3829"/>
      <c r="S3829"/>
      <c r="T3829"/>
    </row>
    <row r="3830" spans="8:20" ht="14.5" x14ac:dyDescent="0.35">
      <c r="H3830"/>
      <c r="I3830"/>
      <c r="J3830"/>
      <c r="K3830"/>
      <c r="L3830"/>
      <c r="M3830"/>
      <c r="O3830"/>
      <c r="P3830"/>
      <c r="Q3830"/>
      <c r="R3830"/>
      <c r="S3830"/>
      <c r="T3830"/>
    </row>
    <row r="3831" spans="8:20" ht="14.5" x14ac:dyDescent="0.35">
      <c r="H3831"/>
      <c r="I3831"/>
      <c r="J3831"/>
      <c r="K3831"/>
      <c r="L3831"/>
      <c r="M3831"/>
      <c r="O3831"/>
      <c r="P3831"/>
      <c r="Q3831"/>
      <c r="R3831"/>
      <c r="S3831"/>
      <c r="T3831"/>
    </row>
    <row r="3832" spans="8:20" ht="14.5" x14ac:dyDescent="0.35">
      <c r="H3832"/>
      <c r="I3832"/>
      <c r="J3832"/>
      <c r="K3832"/>
      <c r="L3832"/>
      <c r="M3832"/>
      <c r="O3832"/>
      <c r="P3832"/>
      <c r="Q3832"/>
      <c r="R3832"/>
      <c r="S3832"/>
      <c r="T3832"/>
    </row>
    <row r="3833" spans="8:20" ht="14.5" x14ac:dyDescent="0.35">
      <c r="H3833"/>
      <c r="I3833"/>
      <c r="J3833"/>
      <c r="K3833"/>
      <c r="L3833"/>
      <c r="M3833"/>
      <c r="O3833"/>
      <c r="P3833"/>
      <c r="Q3833"/>
      <c r="R3833"/>
      <c r="S3833"/>
      <c r="T3833"/>
    </row>
    <row r="3834" spans="8:20" ht="14.5" x14ac:dyDescent="0.35">
      <c r="H3834"/>
      <c r="I3834"/>
      <c r="J3834"/>
      <c r="K3834"/>
      <c r="L3834"/>
      <c r="M3834"/>
      <c r="O3834"/>
      <c r="P3834"/>
      <c r="Q3834"/>
      <c r="R3834"/>
      <c r="S3834"/>
      <c r="T3834"/>
    </row>
    <row r="3835" spans="8:20" ht="14.5" x14ac:dyDescent="0.35">
      <c r="H3835"/>
      <c r="I3835"/>
      <c r="J3835"/>
      <c r="K3835"/>
      <c r="L3835"/>
      <c r="M3835"/>
      <c r="O3835"/>
      <c r="P3835"/>
      <c r="Q3835"/>
      <c r="R3835"/>
      <c r="S3835"/>
      <c r="T3835"/>
    </row>
    <row r="3836" spans="8:20" ht="14.5" x14ac:dyDescent="0.35">
      <c r="H3836"/>
      <c r="I3836"/>
      <c r="J3836"/>
      <c r="K3836"/>
      <c r="L3836"/>
      <c r="M3836"/>
      <c r="O3836"/>
      <c r="P3836"/>
      <c r="Q3836"/>
      <c r="R3836"/>
      <c r="S3836"/>
      <c r="T3836"/>
    </row>
    <row r="3837" spans="8:20" ht="14.5" x14ac:dyDescent="0.35">
      <c r="H3837"/>
      <c r="I3837"/>
      <c r="J3837"/>
      <c r="K3837"/>
      <c r="L3837"/>
      <c r="M3837"/>
      <c r="O3837"/>
      <c r="P3837"/>
      <c r="Q3837"/>
      <c r="R3837"/>
      <c r="S3837"/>
      <c r="T3837"/>
    </row>
    <row r="3838" spans="8:20" ht="14.5" x14ac:dyDescent="0.35">
      <c r="H3838"/>
      <c r="I3838"/>
      <c r="J3838"/>
      <c r="K3838"/>
      <c r="L3838"/>
      <c r="M3838"/>
      <c r="O3838"/>
      <c r="P3838"/>
      <c r="Q3838"/>
      <c r="R3838"/>
      <c r="S3838"/>
      <c r="T3838"/>
    </row>
    <row r="3839" spans="8:20" ht="14.5" x14ac:dyDescent="0.35">
      <c r="H3839"/>
      <c r="I3839"/>
      <c r="J3839"/>
      <c r="K3839"/>
      <c r="L3839"/>
      <c r="M3839"/>
      <c r="O3839"/>
      <c r="P3839"/>
      <c r="Q3839"/>
      <c r="R3839"/>
      <c r="S3839"/>
      <c r="T3839"/>
    </row>
    <row r="3840" spans="8:20" ht="14.5" x14ac:dyDescent="0.35">
      <c r="H3840"/>
      <c r="I3840"/>
      <c r="J3840"/>
      <c r="K3840"/>
      <c r="L3840"/>
      <c r="M3840"/>
      <c r="O3840"/>
      <c r="P3840"/>
      <c r="Q3840"/>
      <c r="R3840"/>
      <c r="S3840"/>
      <c r="T3840"/>
    </row>
    <row r="3841" spans="8:20" ht="14.5" x14ac:dyDescent="0.35">
      <c r="H3841"/>
      <c r="I3841"/>
      <c r="J3841"/>
      <c r="K3841"/>
      <c r="L3841"/>
      <c r="M3841"/>
      <c r="O3841"/>
      <c r="P3841"/>
      <c r="Q3841"/>
      <c r="R3841"/>
      <c r="S3841"/>
      <c r="T3841"/>
    </row>
    <row r="3842" spans="8:20" ht="14.5" x14ac:dyDescent="0.35">
      <c r="H3842"/>
      <c r="I3842"/>
      <c r="J3842"/>
      <c r="K3842"/>
      <c r="L3842"/>
      <c r="M3842"/>
      <c r="O3842"/>
      <c r="P3842"/>
      <c r="Q3842"/>
      <c r="R3842"/>
      <c r="S3842"/>
      <c r="T3842"/>
    </row>
    <row r="3843" spans="8:20" ht="14.5" x14ac:dyDescent="0.35">
      <c r="H3843"/>
      <c r="I3843"/>
      <c r="J3843"/>
      <c r="K3843"/>
      <c r="L3843"/>
      <c r="M3843"/>
      <c r="O3843"/>
      <c r="P3843"/>
      <c r="Q3843"/>
      <c r="R3843"/>
      <c r="S3843"/>
      <c r="T3843"/>
    </row>
    <row r="3844" spans="8:20" ht="14.5" x14ac:dyDescent="0.35">
      <c r="H3844"/>
      <c r="I3844"/>
      <c r="J3844"/>
      <c r="K3844"/>
      <c r="L3844"/>
      <c r="M3844"/>
      <c r="O3844"/>
      <c r="P3844"/>
      <c r="Q3844"/>
      <c r="R3844"/>
      <c r="S3844"/>
      <c r="T3844"/>
    </row>
    <row r="3845" spans="8:20" ht="14.5" x14ac:dyDescent="0.35">
      <c r="H3845"/>
      <c r="I3845"/>
      <c r="J3845"/>
      <c r="K3845"/>
      <c r="L3845"/>
      <c r="M3845"/>
      <c r="O3845"/>
      <c r="P3845"/>
      <c r="Q3845"/>
      <c r="R3845"/>
      <c r="S3845"/>
      <c r="T3845"/>
    </row>
    <row r="3846" spans="8:20" ht="14.5" x14ac:dyDescent="0.35">
      <c r="H3846"/>
      <c r="I3846"/>
      <c r="J3846"/>
      <c r="K3846"/>
      <c r="L3846"/>
      <c r="M3846"/>
      <c r="O3846"/>
      <c r="P3846"/>
      <c r="Q3846"/>
      <c r="R3846"/>
      <c r="S3846"/>
      <c r="T3846"/>
    </row>
    <row r="3847" spans="8:20" ht="14.5" x14ac:dyDescent="0.35">
      <c r="H3847"/>
      <c r="I3847"/>
      <c r="J3847"/>
      <c r="K3847"/>
      <c r="L3847"/>
      <c r="M3847"/>
      <c r="O3847"/>
      <c r="P3847"/>
      <c r="Q3847"/>
      <c r="R3847"/>
      <c r="S3847"/>
      <c r="T3847"/>
    </row>
    <row r="3848" spans="8:20" ht="14.5" x14ac:dyDescent="0.35">
      <c r="H3848"/>
      <c r="I3848"/>
      <c r="J3848"/>
      <c r="K3848"/>
      <c r="L3848"/>
      <c r="M3848"/>
      <c r="O3848"/>
      <c r="P3848"/>
      <c r="Q3848"/>
      <c r="R3848"/>
      <c r="S3848"/>
      <c r="T3848"/>
    </row>
    <row r="3849" spans="8:20" ht="14.5" x14ac:dyDescent="0.35">
      <c r="H3849"/>
      <c r="I3849"/>
      <c r="J3849"/>
      <c r="K3849"/>
      <c r="L3849"/>
      <c r="M3849"/>
      <c r="O3849"/>
      <c r="P3849"/>
      <c r="Q3849"/>
      <c r="R3849"/>
      <c r="S3849"/>
      <c r="T3849"/>
    </row>
    <row r="3850" spans="8:20" ht="14.5" x14ac:dyDescent="0.35">
      <c r="H3850"/>
      <c r="I3850"/>
      <c r="J3850"/>
      <c r="K3850"/>
      <c r="L3850"/>
      <c r="M3850"/>
      <c r="O3850"/>
      <c r="P3850"/>
      <c r="Q3850"/>
      <c r="R3850"/>
      <c r="S3850"/>
      <c r="T3850"/>
    </row>
    <row r="3851" spans="8:20" ht="14.5" x14ac:dyDescent="0.35">
      <c r="H3851"/>
      <c r="I3851"/>
      <c r="J3851"/>
      <c r="K3851"/>
      <c r="L3851"/>
      <c r="M3851"/>
      <c r="O3851"/>
      <c r="P3851"/>
      <c r="Q3851"/>
      <c r="R3851"/>
      <c r="S3851"/>
      <c r="T3851"/>
    </row>
    <row r="3852" spans="8:20" ht="14.5" x14ac:dyDescent="0.35">
      <c r="H3852"/>
      <c r="I3852"/>
      <c r="J3852"/>
      <c r="K3852"/>
      <c r="L3852"/>
      <c r="M3852"/>
      <c r="O3852"/>
      <c r="P3852"/>
      <c r="Q3852"/>
      <c r="R3852"/>
      <c r="S3852"/>
      <c r="T3852"/>
    </row>
    <row r="3853" spans="8:20" ht="14.5" x14ac:dyDescent="0.35">
      <c r="H3853"/>
      <c r="I3853"/>
      <c r="J3853"/>
      <c r="K3853"/>
      <c r="L3853"/>
      <c r="M3853"/>
      <c r="O3853"/>
      <c r="P3853"/>
      <c r="Q3853"/>
      <c r="R3853"/>
      <c r="S3853"/>
      <c r="T3853"/>
    </row>
    <row r="3854" spans="8:20" ht="14.5" x14ac:dyDescent="0.35">
      <c r="H3854"/>
      <c r="I3854"/>
      <c r="J3854"/>
      <c r="K3854"/>
      <c r="L3854"/>
      <c r="M3854"/>
      <c r="O3854"/>
      <c r="P3854"/>
      <c r="Q3854"/>
      <c r="R3854"/>
      <c r="S3854"/>
      <c r="T3854"/>
    </row>
    <row r="3855" spans="8:20" ht="14.5" x14ac:dyDescent="0.35">
      <c r="H3855"/>
      <c r="I3855"/>
      <c r="J3855"/>
      <c r="K3855"/>
      <c r="L3855"/>
      <c r="M3855"/>
      <c r="O3855"/>
      <c r="P3855"/>
      <c r="Q3855"/>
      <c r="R3855"/>
      <c r="S3855"/>
      <c r="T3855"/>
    </row>
    <row r="3856" spans="8:20" ht="14.5" x14ac:dyDescent="0.35">
      <c r="H3856"/>
      <c r="I3856"/>
      <c r="J3856"/>
      <c r="K3856"/>
      <c r="L3856"/>
      <c r="M3856"/>
      <c r="O3856"/>
      <c r="P3856"/>
      <c r="Q3856"/>
      <c r="R3856"/>
      <c r="S3856"/>
      <c r="T3856"/>
    </row>
    <row r="3857" spans="8:20" ht="14.5" x14ac:dyDescent="0.35">
      <c r="H3857"/>
      <c r="I3857"/>
      <c r="J3857"/>
      <c r="K3857"/>
      <c r="L3857"/>
      <c r="M3857"/>
      <c r="O3857"/>
      <c r="P3857"/>
      <c r="Q3857"/>
      <c r="R3857"/>
      <c r="S3857"/>
      <c r="T3857"/>
    </row>
    <row r="3858" spans="8:20" ht="14.5" x14ac:dyDescent="0.35">
      <c r="H3858"/>
      <c r="I3858"/>
      <c r="J3858"/>
      <c r="K3858"/>
      <c r="L3858"/>
      <c r="M3858"/>
      <c r="O3858"/>
      <c r="P3858"/>
      <c r="Q3858"/>
      <c r="R3858"/>
      <c r="S3858"/>
      <c r="T3858"/>
    </row>
    <row r="3859" spans="8:20" ht="14.5" x14ac:dyDescent="0.35">
      <c r="H3859"/>
      <c r="I3859"/>
      <c r="J3859"/>
      <c r="K3859"/>
      <c r="L3859"/>
      <c r="M3859"/>
      <c r="O3859"/>
      <c r="P3859"/>
      <c r="Q3859"/>
      <c r="R3859"/>
      <c r="S3859"/>
      <c r="T3859"/>
    </row>
    <row r="3860" spans="8:20" ht="14.5" x14ac:dyDescent="0.35">
      <c r="H3860"/>
      <c r="I3860"/>
      <c r="J3860"/>
      <c r="K3860"/>
      <c r="L3860"/>
      <c r="M3860"/>
      <c r="O3860"/>
      <c r="P3860"/>
      <c r="Q3860"/>
      <c r="R3860"/>
      <c r="S3860"/>
      <c r="T3860"/>
    </row>
    <row r="3861" spans="8:20" ht="14.5" x14ac:dyDescent="0.35">
      <c r="H3861"/>
      <c r="I3861"/>
      <c r="J3861"/>
      <c r="K3861"/>
      <c r="L3861"/>
      <c r="M3861"/>
      <c r="O3861"/>
      <c r="P3861"/>
      <c r="Q3861"/>
      <c r="R3861"/>
      <c r="S3861"/>
      <c r="T3861"/>
    </row>
    <row r="3862" spans="8:20" ht="14.5" x14ac:dyDescent="0.35">
      <c r="H3862"/>
      <c r="I3862"/>
      <c r="J3862"/>
      <c r="K3862"/>
      <c r="L3862"/>
      <c r="M3862"/>
      <c r="O3862"/>
      <c r="P3862"/>
      <c r="Q3862"/>
      <c r="R3862"/>
      <c r="S3862"/>
      <c r="T3862"/>
    </row>
    <row r="3863" spans="8:20" ht="14.5" x14ac:dyDescent="0.35">
      <c r="H3863"/>
      <c r="I3863"/>
      <c r="J3863"/>
      <c r="K3863"/>
      <c r="L3863"/>
      <c r="M3863"/>
      <c r="O3863"/>
      <c r="P3863"/>
      <c r="Q3863"/>
      <c r="R3863"/>
      <c r="S3863"/>
      <c r="T3863"/>
    </row>
    <row r="3864" spans="8:20" ht="14.5" x14ac:dyDescent="0.35">
      <c r="H3864"/>
      <c r="I3864"/>
      <c r="J3864"/>
      <c r="K3864"/>
      <c r="L3864"/>
      <c r="M3864"/>
      <c r="O3864"/>
      <c r="P3864"/>
      <c r="Q3864"/>
      <c r="R3864"/>
      <c r="S3864"/>
      <c r="T3864"/>
    </row>
    <row r="3865" spans="8:20" ht="14.5" x14ac:dyDescent="0.35">
      <c r="H3865"/>
      <c r="I3865"/>
      <c r="J3865"/>
      <c r="K3865"/>
      <c r="L3865"/>
      <c r="M3865"/>
      <c r="O3865"/>
      <c r="P3865"/>
      <c r="Q3865"/>
      <c r="R3865"/>
      <c r="S3865"/>
      <c r="T3865"/>
    </row>
    <row r="3866" spans="8:20" ht="14.5" x14ac:dyDescent="0.35">
      <c r="H3866"/>
      <c r="I3866"/>
      <c r="J3866"/>
      <c r="K3866"/>
      <c r="L3866"/>
      <c r="M3866"/>
      <c r="O3866"/>
      <c r="P3866"/>
      <c r="Q3866"/>
      <c r="R3866"/>
      <c r="S3866"/>
      <c r="T3866"/>
    </row>
    <row r="3867" spans="8:20" ht="14.5" x14ac:dyDescent="0.35">
      <c r="H3867"/>
      <c r="I3867"/>
      <c r="J3867"/>
      <c r="K3867"/>
      <c r="L3867"/>
      <c r="M3867"/>
      <c r="O3867"/>
      <c r="P3867"/>
      <c r="Q3867"/>
      <c r="R3867"/>
      <c r="S3867"/>
      <c r="T3867"/>
    </row>
    <row r="3868" spans="8:20" ht="14.5" x14ac:dyDescent="0.35">
      <c r="H3868"/>
      <c r="I3868"/>
      <c r="J3868"/>
      <c r="K3868"/>
      <c r="L3868"/>
      <c r="M3868"/>
      <c r="O3868"/>
      <c r="P3868"/>
      <c r="Q3868"/>
      <c r="R3868"/>
      <c r="S3868"/>
      <c r="T3868"/>
    </row>
    <row r="3869" spans="8:20" ht="14.5" x14ac:dyDescent="0.35">
      <c r="H3869"/>
      <c r="I3869"/>
      <c r="J3869"/>
      <c r="K3869"/>
      <c r="L3869"/>
      <c r="M3869"/>
      <c r="O3869"/>
      <c r="P3869"/>
      <c r="Q3869"/>
      <c r="R3869"/>
      <c r="S3869"/>
      <c r="T3869"/>
    </row>
    <row r="3870" spans="8:20" ht="14.5" x14ac:dyDescent="0.35">
      <c r="H3870"/>
      <c r="I3870"/>
      <c r="J3870"/>
      <c r="K3870"/>
      <c r="L3870"/>
      <c r="M3870"/>
      <c r="O3870"/>
      <c r="P3870"/>
      <c r="Q3870"/>
      <c r="R3870"/>
      <c r="S3870"/>
      <c r="T3870"/>
    </row>
    <row r="3871" spans="8:20" ht="14.5" x14ac:dyDescent="0.35">
      <c r="H3871"/>
      <c r="I3871"/>
      <c r="J3871"/>
      <c r="K3871"/>
      <c r="L3871"/>
      <c r="M3871"/>
      <c r="O3871"/>
      <c r="P3871"/>
      <c r="Q3871"/>
      <c r="R3871"/>
      <c r="S3871"/>
      <c r="T3871"/>
    </row>
    <row r="3872" spans="8:20" ht="14.5" x14ac:dyDescent="0.35">
      <c r="H3872"/>
      <c r="I3872"/>
      <c r="J3872"/>
      <c r="K3872"/>
      <c r="L3872"/>
      <c r="M3872"/>
      <c r="O3872"/>
      <c r="P3872"/>
      <c r="Q3872"/>
      <c r="R3872"/>
      <c r="S3872"/>
      <c r="T3872"/>
    </row>
    <row r="3873" spans="8:20" ht="14.5" x14ac:dyDescent="0.35">
      <c r="H3873"/>
      <c r="I3873"/>
      <c r="J3873"/>
      <c r="K3873"/>
      <c r="L3873"/>
      <c r="M3873"/>
      <c r="O3873"/>
      <c r="P3873"/>
      <c r="Q3873"/>
      <c r="R3873"/>
      <c r="S3873"/>
      <c r="T3873"/>
    </row>
    <row r="3874" spans="8:20" ht="14.5" x14ac:dyDescent="0.35">
      <c r="H3874"/>
      <c r="I3874"/>
      <c r="J3874"/>
      <c r="K3874"/>
      <c r="L3874"/>
      <c r="M3874"/>
      <c r="O3874"/>
      <c r="P3874"/>
      <c r="Q3874"/>
      <c r="R3874"/>
      <c r="S3874"/>
      <c r="T3874"/>
    </row>
    <row r="3875" spans="8:20" ht="14.5" x14ac:dyDescent="0.35">
      <c r="H3875"/>
      <c r="I3875"/>
      <c r="J3875"/>
      <c r="K3875"/>
      <c r="L3875"/>
      <c r="M3875"/>
      <c r="O3875"/>
      <c r="P3875"/>
      <c r="Q3875"/>
      <c r="R3875"/>
      <c r="S3875"/>
      <c r="T3875"/>
    </row>
    <row r="3876" spans="8:20" ht="14.5" x14ac:dyDescent="0.35">
      <c r="H3876"/>
      <c r="I3876"/>
      <c r="J3876"/>
      <c r="K3876"/>
      <c r="L3876"/>
      <c r="M3876"/>
      <c r="O3876"/>
      <c r="P3876"/>
      <c r="Q3876"/>
      <c r="R3876"/>
      <c r="S3876"/>
      <c r="T3876"/>
    </row>
    <row r="3877" spans="8:20" ht="14.5" x14ac:dyDescent="0.35">
      <c r="H3877"/>
      <c r="I3877"/>
      <c r="J3877"/>
      <c r="K3877"/>
      <c r="L3877"/>
      <c r="M3877"/>
      <c r="O3877"/>
      <c r="P3877"/>
      <c r="Q3877"/>
      <c r="R3877"/>
      <c r="S3877"/>
      <c r="T3877"/>
    </row>
    <row r="3878" spans="8:20" ht="14.5" x14ac:dyDescent="0.35">
      <c r="H3878"/>
      <c r="I3878"/>
      <c r="J3878"/>
      <c r="K3878"/>
      <c r="L3878"/>
      <c r="M3878"/>
      <c r="O3878"/>
      <c r="P3878"/>
      <c r="Q3878"/>
      <c r="R3878"/>
      <c r="S3878"/>
      <c r="T3878"/>
    </row>
    <row r="3879" spans="8:20" ht="14.5" x14ac:dyDescent="0.35">
      <c r="H3879"/>
      <c r="I3879"/>
      <c r="J3879"/>
      <c r="K3879"/>
      <c r="L3879"/>
      <c r="M3879"/>
      <c r="O3879"/>
      <c r="P3879"/>
      <c r="Q3879"/>
      <c r="R3879"/>
      <c r="S3879"/>
      <c r="T3879"/>
    </row>
    <row r="3880" spans="8:20" ht="14.5" x14ac:dyDescent="0.35">
      <c r="H3880"/>
      <c r="I3880"/>
      <c r="J3880"/>
      <c r="K3880"/>
      <c r="L3880"/>
      <c r="M3880"/>
      <c r="O3880"/>
      <c r="P3880"/>
      <c r="Q3880"/>
      <c r="R3880"/>
      <c r="S3880"/>
      <c r="T3880"/>
    </row>
    <row r="3881" spans="8:20" ht="14.5" x14ac:dyDescent="0.35">
      <c r="H3881"/>
      <c r="I3881"/>
      <c r="J3881"/>
      <c r="K3881"/>
      <c r="L3881"/>
      <c r="M3881"/>
      <c r="O3881"/>
      <c r="P3881"/>
      <c r="Q3881"/>
      <c r="R3881"/>
      <c r="S3881"/>
      <c r="T3881"/>
    </row>
    <row r="3882" spans="8:20" ht="14.5" x14ac:dyDescent="0.35">
      <c r="H3882"/>
      <c r="I3882"/>
      <c r="J3882"/>
      <c r="K3882"/>
      <c r="L3882"/>
      <c r="M3882"/>
      <c r="O3882"/>
      <c r="P3882"/>
      <c r="Q3882"/>
      <c r="R3882"/>
      <c r="S3882"/>
      <c r="T3882"/>
    </row>
    <row r="3883" spans="8:20" ht="14.5" x14ac:dyDescent="0.35">
      <c r="H3883"/>
      <c r="I3883"/>
      <c r="J3883"/>
      <c r="K3883"/>
      <c r="L3883"/>
      <c r="M3883"/>
      <c r="O3883"/>
      <c r="P3883"/>
      <c r="Q3883"/>
      <c r="R3883"/>
      <c r="S3883"/>
      <c r="T3883"/>
    </row>
    <row r="3884" spans="8:20" ht="14.5" x14ac:dyDescent="0.35">
      <c r="H3884"/>
      <c r="I3884"/>
      <c r="J3884"/>
      <c r="K3884"/>
      <c r="L3884"/>
      <c r="M3884"/>
      <c r="O3884"/>
      <c r="P3884"/>
      <c r="Q3884"/>
      <c r="R3884"/>
      <c r="S3884"/>
      <c r="T3884"/>
    </row>
    <row r="3885" spans="8:20" ht="14.5" x14ac:dyDescent="0.35">
      <c r="H3885"/>
      <c r="I3885"/>
      <c r="J3885"/>
      <c r="K3885"/>
      <c r="L3885"/>
      <c r="M3885"/>
      <c r="O3885"/>
      <c r="P3885"/>
      <c r="Q3885"/>
      <c r="R3885"/>
      <c r="S3885"/>
      <c r="T3885"/>
    </row>
    <row r="3886" spans="8:20" ht="14.5" x14ac:dyDescent="0.35">
      <c r="H3886"/>
      <c r="I3886"/>
      <c r="J3886"/>
      <c r="K3886"/>
      <c r="L3886"/>
      <c r="M3886"/>
      <c r="O3886"/>
      <c r="P3886"/>
      <c r="Q3886"/>
      <c r="R3886"/>
      <c r="S3886"/>
      <c r="T3886"/>
    </row>
    <row r="3887" spans="8:20" ht="14.5" x14ac:dyDescent="0.35">
      <c r="H3887"/>
      <c r="I3887"/>
      <c r="J3887"/>
      <c r="K3887"/>
      <c r="L3887"/>
      <c r="M3887"/>
      <c r="O3887"/>
      <c r="P3887"/>
      <c r="Q3887"/>
      <c r="R3887"/>
      <c r="S3887"/>
      <c r="T3887"/>
    </row>
    <row r="3888" spans="8:20" ht="14.5" x14ac:dyDescent="0.35">
      <c r="H3888"/>
      <c r="I3888"/>
      <c r="J3888"/>
      <c r="K3888"/>
      <c r="L3888"/>
      <c r="M3888"/>
      <c r="O3888"/>
      <c r="P3888"/>
      <c r="Q3888"/>
      <c r="R3888"/>
      <c r="S3888"/>
      <c r="T3888"/>
    </row>
    <row r="3889" spans="8:20" ht="14.5" x14ac:dyDescent="0.35">
      <c r="H3889"/>
      <c r="I3889"/>
      <c r="J3889"/>
      <c r="K3889"/>
      <c r="L3889"/>
      <c r="M3889"/>
      <c r="O3889"/>
      <c r="P3889"/>
      <c r="Q3889"/>
      <c r="R3889"/>
      <c r="S3889"/>
      <c r="T3889"/>
    </row>
    <row r="3890" spans="8:20" ht="14.5" x14ac:dyDescent="0.35">
      <c r="H3890"/>
      <c r="I3890"/>
      <c r="J3890"/>
      <c r="K3890"/>
      <c r="L3890"/>
      <c r="M3890"/>
      <c r="O3890"/>
      <c r="P3890"/>
      <c r="Q3890"/>
      <c r="R3890"/>
      <c r="S3890"/>
      <c r="T3890"/>
    </row>
    <row r="3891" spans="8:20" ht="14.5" x14ac:dyDescent="0.35">
      <c r="H3891"/>
      <c r="I3891"/>
      <c r="J3891"/>
      <c r="K3891"/>
      <c r="L3891"/>
      <c r="M3891"/>
      <c r="O3891"/>
      <c r="P3891"/>
      <c r="Q3891"/>
      <c r="R3891"/>
      <c r="S3891"/>
      <c r="T3891"/>
    </row>
    <row r="3892" spans="8:20" ht="14.5" x14ac:dyDescent="0.35">
      <c r="H3892"/>
      <c r="I3892"/>
      <c r="J3892"/>
      <c r="K3892"/>
      <c r="L3892"/>
      <c r="M3892"/>
      <c r="O3892"/>
      <c r="P3892"/>
      <c r="Q3892"/>
      <c r="R3892"/>
      <c r="S3892"/>
      <c r="T3892"/>
    </row>
    <row r="3893" spans="8:20" ht="14.5" x14ac:dyDescent="0.35">
      <c r="H3893"/>
      <c r="I3893"/>
      <c r="J3893"/>
      <c r="K3893"/>
      <c r="L3893"/>
      <c r="M3893"/>
      <c r="O3893"/>
      <c r="P3893"/>
      <c r="Q3893"/>
      <c r="R3893"/>
      <c r="S3893"/>
      <c r="T3893"/>
    </row>
    <row r="3894" spans="8:20" ht="14.5" x14ac:dyDescent="0.35">
      <c r="H3894"/>
      <c r="I3894"/>
      <c r="J3894"/>
      <c r="K3894"/>
      <c r="L3894"/>
      <c r="M3894"/>
      <c r="O3894"/>
      <c r="P3894"/>
      <c r="Q3894"/>
      <c r="R3894"/>
      <c r="S3894"/>
      <c r="T3894"/>
    </row>
    <row r="3895" spans="8:20" ht="14.5" x14ac:dyDescent="0.35">
      <c r="H3895"/>
      <c r="I3895"/>
      <c r="J3895"/>
      <c r="K3895"/>
      <c r="L3895"/>
      <c r="M3895"/>
      <c r="O3895"/>
      <c r="P3895"/>
      <c r="Q3895"/>
      <c r="R3895"/>
      <c r="S3895"/>
      <c r="T3895"/>
    </row>
    <row r="3896" spans="8:20" ht="14.5" x14ac:dyDescent="0.35">
      <c r="H3896"/>
      <c r="I3896"/>
      <c r="J3896"/>
      <c r="K3896"/>
      <c r="L3896"/>
      <c r="M3896"/>
      <c r="O3896"/>
      <c r="P3896"/>
      <c r="Q3896"/>
      <c r="R3896"/>
      <c r="S3896"/>
      <c r="T3896"/>
    </row>
    <row r="3897" spans="8:20" ht="14.5" x14ac:dyDescent="0.35">
      <c r="H3897"/>
      <c r="I3897"/>
      <c r="J3897"/>
      <c r="K3897"/>
      <c r="L3897"/>
      <c r="M3897"/>
      <c r="O3897"/>
      <c r="P3897"/>
      <c r="Q3897"/>
      <c r="R3897"/>
      <c r="S3897"/>
      <c r="T3897"/>
    </row>
    <row r="3898" spans="8:20" ht="14.5" x14ac:dyDescent="0.35">
      <c r="H3898"/>
      <c r="I3898"/>
      <c r="J3898"/>
      <c r="K3898"/>
      <c r="L3898"/>
      <c r="M3898"/>
      <c r="O3898"/>
      <c r="P3898"/>
      <c r="Q3898"/>
      <c r="R3898"/>
      <c r="S3898"/>
      <c r="T3898"/>
    </row>
    <row r="3899" spans="8:20" ht="14.5" x14ac:dyDescent="0.35">
      <c r="H3899"/>
      <c r="I3899"/>
      <c r="J3899"/>
      <c r="K3899"/>
      <c r="L3899"/>
      <c r="M3899"/>
      <c r="O3899"/>
      <c r="P3899"/>
      <c r="Q3899"/>
      <c r="R3899"/>
      <c r="S3899"/>
      <c r="T3899"/>
    </row>
    <row r="3900" spans="8:20" ht="14.5" x14ac:dyDescent="0.35">
      <c r="H3900"/>
      <c r="I3900"/>
      <c r="J3900"/>
      <c r="K3900"/>
      <c r="L3900"/>
      <c r="M3900"/>
      <c r="O3900"/>
      <c r="P3900"/>
      <c r="Q3900"/>
      <c r="R3900"/>
      <c r="S3900"/>
      <c r="T3900"/>
    </row>
    <row r="3901" spans="8:20" ht="14.5" x14ac:dyDescent="0.35">
      <c r="H3901"/>
      <c r="I3901"/>
      <c r="J3901"/>
      <c r="K3901"/>
      <c r="L3901"/>
      <c r="M3901"/>
      <c r="O3901"/>
      <c r="P3901"/>
      <c r="Q3901"/>
      <c r="R3901"/>
      <c r="S3901"/>
      <c r="T3901"/>
    </row>
    <row r="3902" spans="8:20" ht="14.5" x14ac:dyDescent="0.35">
      <c r="H3902"/>
      <c r="I3902"/>
      <c r="J3902"/>
      <c r="K3902"/>
      <c r="L3902"/>
      <c r="M3902"/>
      <c r="O3902"/>
      <c r="P3902"/>
      <c r="Q3902"/>
      <c r="R3902"/>
      <c r="S3902"/>
      <c r="T3902"/>
    </row>
    <row r="3903" spans="8:20" ht="14.5" x14ac:dyDescent="0.35">
      <c r="H3903"/>
      <c r="I3903"/>
      <c r="J3903"/>
      <c r="K3903"/>
      <c r="L3903"/>
      <c r="M3903"/>
      <c r="O3903"/>
      <c r="P3903"/>
      <c r="Q3903"/>
      <c r="R3903"/>
      <c r="S3903"/>
      <c r="T3903"/>
    </row>
    <row r="3904" spans="8:20" ht="14.5" x14ac:dyDescent="0.35">
      <c r="H3904"/>
      <c r="I3904"/>
      <c r="J3904"/>
      <c r="K3904"/>
      <c r="L3904"/>
      <c r="M3904"/>
      <c r="O3904"/>
      <c r="P3904"/>
      <c r="Q3904"/>
      <c r="R3904"/>
      <c r="S3904"/>
      <c r="T3904"/>
    </row>
    <row r="3905" spans="8:20" ht="14.5" x14ac:dyDescent="0.35">
      <c r="H3905"/>
      <c r="I3905"/>
      <c r="J3905"/>
      <c r="K3905"/>
      <c r="L3905"/>
      <c r="M3905"/>
      <c r="O3905"/>
      <c r="P3905"/>
      <c r="Q3905"/>
      <c r="R3905"/>
      <c r="S3905"/>
      <c r="T3905"/>
    </row>
    <row r="3906" spans="8:20" ht="14.5" x14ac:dyDescent="0.35">
      <c r="H3906"/>
      <c r="I3906"/>
      <c r="J3906"/>
      <c r="K3906"/>
      <c r="L3906"/>
      <c r="M3906"/>
      <c r="O3906"/>
      <c r="P3906"/>
      <c r="Q3906"/>
      <c r="R3906"/>
      <c r="S3906"/>
      <c r="T3906"/>
    </row>
    <row r="3907" spans="8:20" ht="14.5" x14ac:dyDescent="0.35">
      <c r="H3907"/>
      <c r="I3907"/>
      <c r="J3907"/>
      <c r="K3907"/>
      <c r="L3907"/>
      <c r="M3907"/>
      <c r="O3907"/>
      <c r="P3907"/>
      <c r="Q3907"/>
      <c r="R3907"/>
      <c r="S3907"/>
      <c r="T3907"/>
    </row>
    <row r="3908" spans="8:20" ht="14.5" x14ac:dyDescent="0.35">
      <c r="H3908"/>
      <c r="I3908"/>
      <c r="J3908"/>
      <c r="K3908"/>
      <c r="L3908"/>
      <c r="M3908"/>
      <c r="O3908"/>
      <c r="P3908"/>
      <c r="Q3908"/>
      <c r="R3908"/>
      <c r="S3908"/>
      <c r="T3908"/>
    </row>
    <row r="3909" spans="8:20" ht="14.5" x14ac:dyDescent="0.35">
      <c r="H3909"/>
      <c r="I3909"/>
      <c r="J3909"/>
      <c r="K3909"/>
      <c r="L3909"/>
      <c r="M3909"/>
      <c r="O3909"/>
      <c r="P3909"/>
      <c r="Q3909"/>
      <c r="R3909"/>
      <c r="S3909"/>
      <c r="T3909"/>
    </row>
    <row r="3910" spans="8:20" ht="14.5" x14ac:dyDescent="0.35">
      <c r="H3910"/>
      <c r="I3910"/>
      <c r="J3910"/>
      <c r="K3910"/>
      <c r="L3910"/>
      <c r="M3910"/>
      <c r="O3910"/>
      <c r="P3910"/>
      <c r="Q3910"/>
      <c r="R3910"/>
      <c r="S3910"/>
      <c r="T3910"/>
    </row>
    <row r="3911" spans="8:20" ht="14.5" x14ac:dyDescent="0.35">
      <c r="H3911"/>
      <c r="I3911"/>
      <c r="J3911"/>
      <c r="K3911"/>
      <c r="L3911"/>
      <c r="M3911"/>
      <c r="O3911"/>
      <c r="P3911"/>
      <c r="Q3911"/>
      <c r="R3911"/>
      <c r="S3911"/>
      <c r="T3911"/>
    </row>
    <row r="3912" spans="8:20" ht="14.5" x14ac:dyDescent="0.35">
      <c r="H3912"/>
      <c r="I3912"/>
      <c r="J3912"/>
      <c r="K3912"/>
      <c r="L3912"/>
      <c r="M3912"/>
      <c r="O3912"/>
      <c r="P3912"/>
      <c r="Q3912"/>
      <c r="R3912"/>
      <c r="S3912"/>
      <c r="T3912"/>
    </row>
    <row r="3913" spans="8:20" ht="14.5" x14ac:dyDescent="0.35">
      <c r="H3913"/>
      <c r="I3913"/>
      <c r="J3913"/>
      <c r="K3913"/>
      <c r="L3913"/>
      <c r="M3913"/>
      <c r="O3913"/>
      <c r="P3913"/>
      <c r="Q3913"/>
      <c r="R3913"/>
      <c r="S3913"/>
      <c r="T3913"/>
    </row>
    <row r="3914" spans="8:20" ht="14.5" x14ac:dyDescent="0.35">
      <c r="H3914"/>
      <c r="I3914"/>
      <c r="J3914"/>
      <c r="K3914"/>
      <c r="L3914"/>
      <c r="M3914"/>
      <c r="O3914"/>
      <c r="P3914"/>
      <c r="Q3914"/>
      <c r="R3914"/>
      <c r="S3914"/>
      <c r="T3914"/>
    </row>
    <row r="3915" spans="8:20" ht="14.5" x14ac:dyDescent="0.35">
      <c r="H3915"/>
      <c r="I3915"/>
      <c r="J3915"/>
      <c r="K3915"/>
      <c r="L3915"/>
      <c r="M3915"/>
      <c r="O3915"/>
      <c r="P3915"/>
      <c r="Q3915"/>
      <c r="R3915"/>
      <c r="S3915"/>
      <c r="T3915"/>
    </row>
    <row r="3916" spans="8:20" ht="14.5" x14ac:dyDescent="0.35">
      <c r="H3916"/>
      <c r="I3916"/>
      <c r="J3916"/>
      <c r="K3916"/>
      <c r="L3916"/>
      <c r="M3916"/>
      <c r="O3916"/>
      <c r="P3916"/>
      <c r="Q3916"/>
      <c r="R3916"/>
      <c r="S3916"/>
      <c r="T3916"/>
    </row>
    <row r="3917" spans="8:20" ht="14.5" x14ac:dyDescent="0.35">
      <c r="H3917"/>
      <c r="I3917"/>
      <c r="J3917"/>
      <c r="K3917"/>
      <c r="L3917"/>
      <c r="M3917"/>
      <c r="O3917"/>
      <c r="P3917"/>
      <c r="Q3917"/>
      <c r="R3917"/>
      <c r="S3917"/>
      <c r="T3917"/>
    </row>
    <row r="3918" spans="8:20" ht="14.5" x14ac:dyDescent="0.35">
      <c r="H3918"/>
      <c r="I3918"/>
      <c r="J3918"/>
      <c r="K3918"/>
      <c r="L3918"/>
      <c r="M3918"/>
      <c r="O3918"/>
      <c r="P3918"/>
      <c r="Q3918"/>
      <c r="R3918"/>
      <c r="S3918"/>
      <c r="T3918"/>
    </row>
    <row r="3919" spans="8:20" ht="14.5" x14ac:dyDescent="0.35">
      <c r="H3919"/>
      <c r="I3919"/>
      <c r="J3919"/>
      <c r="K3919"/>
      <c r="L3919"/>
      <c r="M3919"/>
      <c r="O3919"/>
      <c r="P3919"/>
      <c r="Q3919"/>
      <c r="R3919"/>
      <c r="S3919"/>
      <c r="T3919"/>
    </row>
    <row r="3920" spans="8:20" ht="14.5" x14ac:dyDescent="0.35">
      <c r="H3920"/>
      <c r="I3920"/>
      <c r="J3920"/>
      <c r="K3920"/>
      <c r="L3920"/>
      <c r="M3920"/>
      <c r="O3920"/>
      <c r="P3920"/>
      <c r="Q3920"/>
      <c r="R3920"/>
      <c r="S3920"/>
      <c r="T3920"/>
    </row>
    <row r="3921" spans="8:20" ht="14.5" x14ac:dyDescent="0.35">
      <c r="H3921"/>
      <c r="I3921"/>
      <c r="J3921"/>
      <c r="K3921"/>
      <c r="L3921"/>
      <c r="M3921"/>
      <c r="O3921"/>
      <c r="P3921"/>
      <c r="Q3921"/>
      <c r="R3921"/>
      <c r="S3921"/>
      <c r="T3921"/>
    </row>
    <row r="3922" spans="8:20" ht="14.5" x14ac:dyDescent="0.35">
      <c r="H3922"/>
      <c r="I3922"/>
      <c r="J3922"/>
      <c r="K3922"/>
      <c r="L3922"/>
      <c r="M3922"/>
      <c r="O3922"/>
      <c r="P3922"/>
      <c r="Q3922"/>
      <c r="R3922"/>
      <c r="S3922"/>
      <c r="T3922"/>
    </row>
    <row r="3923" spans="8:20" ht="14.5" x14ac:dyDescent="0.35">
      <c r="H3923"/>
      <c r="I3923"/>
      <c r="J3923"/>
      <c r="K3923"/>
      <c r="L3923"/>
      <c r="M3923"/>
      <c r="O3923"/>
      <c r="P3923"/>
      <c r="Q3923"/>
      <c r="R3923"/>
      <c r="S3923"/>
      <c r="T3923"/>
    </row>
    <row r="3924" spans="8:20" ht="14.5" x14ac:dyDescent="0.35">
      <c r="H3924"/>
      <c r="I3924"/>
      <c r="J3924"/>
      <c r="K3924"/>
      <c r="L3924"/>
      <c r="M3924"/>
      <c r="O3924"/>
      <c r="P3924"/>
      <c r="Q3924"/>
      <c r="R3924"/>
      <c r="S3924"/>
      <c r="T3924"/>
    </row>
    <row r="3925" spans="8:20" ht="14.5" x14ac:dyDescent="0.35">
      <c r="H3925"/>
      <c r="I3925"/>
      <c r="J3925"/>
      <c r="K3925"/>
      <c r="L3925"/>
      <c r="M3925"/>
      <c r="O3925"/>
      <c r="P3925"/>
      <c r="Q3925"/>
      <c r="R3925"/>
      <c r="S3925"/>
      <c r="T3925"/>
    </row>
    <row r="3926" spans="8:20" ht="14.5" x14ac:dyDescent="0.35">
      <c r="H3926"/>
      <c r="I3926"/>
      <c r="J3926"/>
      <c r="K3926"/>
      <c r="L3926"/>
      <c r="M3926"/>
      <c r="O3926"/>
      <c r="P3926"/>
      <c r="Q3926"/>
      <c r="R3926"/>
      <c r="S3926"/>
      <c r="T3926"/>
    </row>
    <row r="3927" spans="8:20" ht="14.5" x14ac:dyDescent="0.35">
      <c r="H3927"/>
      <c r="I3927"/>
      <c r="J3927"/>
      <c r="K3927"/>
      <c r="L3927"/>
      <c r="M3927"/>
      <c r="O3927"/>
      <c r="P3927"/>
      <c r="Q3927"/>
      <c r="R3927"/>
      <c r="S3927"/>
      <c r="T3927"/>
    </row>
    <row r="3928" spans="8:20" ht="14.5" x14ac:dyDescent="0.35">
      <c r="H3928"/>
      <c r="I3928"/>
      <c r="J3928"/>
      <c r="K3928"/>
      <c r="L3928"/>
      <c r="M3928"/>
      <c r="O3928"/>
      <c r="P3928"/>
      <c r="Q3928"/>
      <c r="R3928"/>
      <c r="S3928"/>
      <c r="T3928"/>
    </row>
    <row r="3929" spans="8:20" ht="14.5" x14ac:dyDescent="0.35">
      <c r="H3929"/>
      <c r="I3929"/>
      <c r="J3929"/>
      <c r="K3929"/>
      <c r="L3929"/>
      <c r="M3929"/>
      <c r="O3929"/>
      <c r="P3929"/>
      <c r="Q3929"/>
      <c r="R3929"/>
      <c r="S3929"/>
      <c r="T3929"/>
    </row>
    <row r="3930" spans="8:20" ht="14.5" x14ac:dyDescent="0.35">
      <c r="H3930"/>
      <c r="I3930"/>
      <c r="J3930"/>
      <c r="K3930"/>
      <c r="L3930"/>
      <c r="M3930"/>
      <c r="O3930"/>
      <c r="P3930"/>
      <c r="Q3930"/>
      <c r="R3930"/>
      <c r="S3930"/>
      <c r="T3930"/>
    </row>
    <row r="3931" spans="8:20" ht="14.5" x14ac:dyDescent="0.35">
      <c r="H3931"/>
      <c r="I3931"/>
      <c r="J3931"/>
      <c r="K3931"/>
      <c r="L3931"/>
      <c r="M3931"/>
      <c r="O3931"/>
      <c r="P3931"/>
      <c r="Q3931"/>
      <c r="R3931"/>
      <c r="S3931"/>
      <c r="T3931"/>
    </row>
    <row r="3932" spans="8:20" ht="14.5" x14ac:dyDescent="0.35">
      <c r="H3932"/>
      <c r="I3932"/>
      <c r="J3932"/>
      <c r="K3932"/>
      <c r="L3932"/>
      <c r="M3932"/>
      <c r="O3932"/>
      <c r="P3932"/>
      <c r="Q3932"/>
      <c r="R3932"/>
      <c r="S3932"/>
      <c r="T3932"/>
    </row>
    <row r="3933" spans="8:20" ht="14.5" x14ac:dyDescent="0.35">
      <c r="H3933"/>
      <c r="I3933"/>
      <c r="J3933"/>
      <c r="K3933"/>
      <c r="L3933"/>
      <c r="M3933"/>
      <c r="O3933"/>
      <c r="P3933"/>
      <c r="Q3933"/>
      <c r="R3933"/>
      <c r="S3933"/>
      <c r="T3933"/>
    </row>
    <row r="3934" spans="8:20" ht="14.5" x14ac:dyDescent="0.35">
      <c r="H3934"/>
      <c r="I3934"/>
      <c r="J3934"/>
      <c r="K3934"/>
      <c r="L3934"/>
      <c r="M3934"/>
      <c r="O3934"/>
      <c r="P3934"/>
      <c r="Q3934"/>
      <c r="R3934"/>
      <c r="S3934"/>
      <c r="T3934"/>
    </row>
    <row r="3935" spans="8:20" ht="14.5" x14ac:dyDescent="0.35">
      <c r="H3935"/>
      <c r="I3935"/>
      <c r="J3935"/>
      <c r="K3935"/>
      <c r="L3935"/>
      <c r="M3935"/>
      <c r="O3935"/>
      <c r="P3935"/>
      <c r="Q3935"/>
      <c r="R3935"/>
      <c r="S3935"/>
      <c r="T3935"/>
    </row>
    <row r="3936" spans="8:20" ht="14.5" x14ac:dyDescent="0.35">
      <c r="H3936"/>
      <c r="I3936"/>
      <c r="J3936"/>
      <c r="K3936"/>
      <c r="L3936"/>
      <c r="M3936"/>
      <c r="O3936"/>
      <c r="P3936"/>
      <c r="Q3936"/>
      <c r="R3936"/>
      <c r="S3936"/>
      <c r="T3936"/>
    </row>
    <row r="3937" spans="8:20" ht="14.5" x14ac:dyDescent="0.35">
      <c r="H3937"/>
      <c r="I3937"/>
      <c r="J3937"/>
      <c r="K3937"/>
      <c r="L3937"/>
      <c r="M3937"/>
      <c r="O3937"/>
      <c r="P3937"/>
      <c r="Q3937"/>
      <c r="R3937"/>
      <c r="S3937"/>
      <c r="T3937"/>
    </row>
    <row r="3938" spans="8:20" ht="14.5" x14ac:dyDescent="0.35">
      <c r="H3938"/>
      <c r="I3938"/>
      <c r="J3938"/>
      <c r="K3938"/>
      <c r="L3938"/>
      <c r="M3938"/>
      <c r="O3938"/>
      <c r="P3938"/>
      <c r="Q3938"/>
      <c r="R3938"/>
      <c r="S3938"/>
      <c r="T3938"/>
    </row>
    <row r="3939" spans="8:20" ht="14.5" x14ac:dyDescent="0.35">
      <c r="H3939"/>
      <c r="I3939"/>
      <c r="J3939"/>
      <c r="K3939"/>
      <c r="L3939"/>
      <c r="M3939"/>
      <c r="O3939"/>
      <c r="P3939"/>
      <c r="Q3939"/>
      <c r="R3939"/>
      <c r="S3939"/>
      <c r="T3939"/>
    </row>
    <row r="3940" spans="8:20" ht="14.5" x14ac:dyDescent="0.35">
      <c r="H3940"/>
      <c r="I3940"/>
      <c r="J3940"/>
      <c r="K3940"/>
      <c r="L3940"/>
      <c r="M3940"/>
      <c r="O3940"/>
      <c r="P3940"/>
      <c r="Q3940"/>
      <c r="R3940"/>
      <c r="S3940"/>
      <c r="T3940"/>
    </row>
    <row r="3941" spans="8:20" ht="14.5" x14ac:dyDescent="0.35">
      <c r="H3941"/>
      <c r="I3941"/>
      <c r="J3941"/>
      <c r="K3941"/>
      <c r="L3941"/>
      <c r="M3941"/>
      <c r="O3941"/>
      <c r="P3941"/>
      <c r="Q3941"/>
      <c r="R3941"/>
      <c r="S3941"/>
      <c r="T3941"/>
    </row>
    <row r="3942" spans="8:20" ht="14.5" x14ac:dyDescent="0.35">
      <c r="H3942"/>
      <c r="I3942"/>
      <c r="J3942"/>
      <c r="K3942"/>
      <c r="L3942"/>
      <c r="M3942"/>
      <c r="O3942"/>
      <c r="P3942"/>
      <c r="Q3942"/>
      <c r="R3942"/>
      <c r="S3942"/>
      <c r="T3942"/>
    </row>
    <row r="3943" spans="8:20" ht="14.5" x14ac:dyDescent="0.35">
      <c r="H3943"/>
      <c r="I3943"/>
      <c r="J3943"/>
      <c r="K3943"/>
      <c r="L3943"/>
      <c r="M3943"/>
      <c r="O3943"/>
      <c r="P3943"/>
      <c r="Q3943"/>
      <c r="R3943"/>
      <c r="S3943"/>
      <c r="T3943"/>
    </row>
    <row r="3944" spans="8:20" ht="14.5" x14ac:dyDescent="0.35">
      <c r="H3944"/>
      <c r="I3944"/>
      <c r="J3944"/>
      <c r="K3944"/>
      <c r="L3944"/>
      <c r="M3944"/>
      <c r="O3944"/>
      <c r="P3944"/>
      <c r="Q3944"/>
      <c r="R3944"/>
      <c r="S3944"/>
      <c r="T3944"/>
    </row>
    <row r="3945" spans="8:20" ht="14.5" x14ac:dyDescent="0.35">
      <c r="H3945"/>
      <c r="I3945"/>
      <c r="J3945"/>
      <c r="K3945"/>
      <c r="L3945"/>
      <c r="M3945"/>
      <c r="O3945"/>
      <c r="P3945"/>
      <c r="Q3945"/>
      <c r="R3945"/>
      <c r="S3945"/>
      <c r="T3945"/>
    </row>
    <row r="3946" spans="8:20" ht="14.5" x14ac:dyDescent="0.35">
      <c r="H3946"/>
      <c r="I3946"/>
      <c r="J3946"/>
      <c r="K3946"/>
      <c r="L3946"/>
      <c r="M3946"/>
      <c r="O3946"/>
      <c r="P3946"/>
      <c r="Q3946"/>
      <c r="R3946"/>
      <c r="S3946"/>
      <c r="T3946"/>
    </row>
    <row r="3947" spans="8:20" ht="14.5" x14ac:dyDescent="0.35">
      <c r="H3947"/>
      <c r="I3947"/>
      <c r="J3947"/>
      <c r="K3947"/>
      <c r="L3947"/>
      <c r="M3947"/>
      <c r="O3947"/>
      <c r="P3947"/>
      <c r="Q3947"/>
      <c r="R3947"/>
      <c r="S3947"/>
      <c r="T3947"/>
    </row>
    <row r="3948" spans="8:20" ht="14.5" x14ac:dyDescent="0.35">
      <c r="H3948"/>
      <c r="I3948"/>
      <c r="J3948"/>
      <c r="K3948"/>
      <c r="L3948"/>
      <c r="M3948"/>
      <c r="O3948"/>
      <c r="P3948"/>
      <c r="Q3948"/>
      <c r="R3948"/>
      <c r="S3948"/>
      <c r="T3948"/>
    </row>
    <row r="3949" spans="8:20" ht="14.5" x14ac:dyDescent="0.35">
      <c r="H3949"/>
      <c r="I3949"/>
      <c r="J3949"/>
      <c r="K3949"/>
      <c r="L3949"/>
      <c r="M3949"/>
      <c r="O3949"/>
      <c r="P3949"/>
      <c r="Q3949"/>
      <c r="R3949"/>
      <c r="S3949"/>
      <c r="T3949"/>
    </row>
    <row r="3950" spans="8:20" ht="14.5" x14ac:dyDescent="0.35">
      <c r="H3950"/>
      <c r="I3950"/>
      <c r="J3950"/>
      <c r="K3950"/>
      <c r="L3950"/>
      <c r="M3950"/>
      <c r="O3950"/>
      <c r="P3950"/>
      <c r="Q3950"/>
      <c r="R3950"/>
      <c r="S3950"/>
      <c r="T3950"/>
    </row>
    <row r="3951" spans="8:20" ht="14.5" x14ac:dyDescent="0.35">
      <c r="H3951"/>
      <c r="I3951"/>
      <c r="J3951"/>
      <c r="K3951"/>
      <c r="L3951"/>
      <c r="M3951"/>
      <c r="O3951"/>
      <c r="P3951"/>
      <c r="Q3951"/>
      <c r="R3951"/>
      <c r="S3951"/>
      <c r="T3951"/>
    </row>
    <row r="3952" spans="8:20" ht="14.5" x14ac:dyDescent="0.35">
      <c r="H3952"/>
      <c r="I3952"/>
      <c r="J3952"/>
      <c r="K3952"/>
      <c r="L3952"/>
      <c r="M3952"/>
      <c r="O3952"/>
      <c r="P3952"/>
      <c r="Q3952"/>
      <c r="R3952"/>
      <c r="S3952"/>
      <c r="T3952"/>
    </row>
    <row r="3953" spans="8:20" ht="14.5" x14ac:dyDescent="0.35">
      <c r="H3953"/>
      <c r="I3953"/>
      <c r="J3953"/>
      <c r="K3953"/>
      <c r="L3953"/>
      <c r="M3953"/>
      <c r="O3953"/>
      <c r="P3953"/>
      <c r="Q3953"/>
      <c r="R3953"/>
      <c r="S3953"/>
      <c r="T3953"/>
    </row>
    <row r="3954" spans="8:20" ht="14.5" x14ac:dyDescent="0.35">
      <c r="H3954"/>
      <c r="I3954"/>
      <c r="J3954"/>
      <c r="K3954"/>
      <c r="L3954"/>
      <c r="M3954"/>
      <c r="O3954"/>
      <c r="P3954"/>
      <c r="Q3954"/>
      <c r="R3954"/>
      <c r="S3954"/>
      <c r="T3954"/>
    </row>
    <row r="3955" spans="8:20" ht="14.5" x14ac:dyDescent="0.35">
      <c r="H3955"/>
      <c r="I3955"/>
      <c r="J3955"/>
      <c r="K3955"/>
      <c r="L3955"/>
      <c r="M3955"/>
      <c r="O3955"/>
      <c r="P3955"/>
      <c r="Q3955"/>
      <c r="R3955"/>
      <c r="S3955"/>
      <c r="T3955"/>
    </row>
    <row r="3956" spans="8:20" ht="14.5" x14ac:dyDescent="0.35">
      <c r="H3956"/>
      <c r="I3956"/>
      <c r="J3956"/>
      <c r="K3956"/>
      <c r="L3956"/>
      <c r="M3956"/>
      <c r="O3956"/>
      <c r="P3956"/>
      <c r="Q3956"/>
      <c r="R3956"/>
      <c r="S3956"/>
      <c r="T3956"/>
    </row>
    <row r="3957" spans="8:20" ht="14.5" x14ac:dyDescent="0.35">
      <c r="H3957"/>
      <c r="I3957"/>
      <c r="J3957"/>
      <c r="K3957"/>
      <c r="L3957"/>
      <c r="M3957"/>
      <c r="O3957"/>
      <c r="P3957"/>
      <c r="Q3957"/>
      <c r="R3957"/>
      <c r="S3957"/>
      <c r="T3957"/>
    </row>
    <row r="3958" spans="8:20" ht="14.5" x14ac:dyDescent="0.35">
      <c r="H3958"/>
      <c r="I3958"/>
      <c r="J3958"/>
      <c r="K3958"/>
      <c r="L3958"/>
      <c r="M3958"/>
      <c r="O3958"/>
      <c r="P3958"/>
      <c r="Q3958"/>
      <c r="R3958"/>
      <c r="S3958"/>
      <c r="T3958"/>
    </row>
    <row r="3959" spans="8:20" ht="14.5" x14ac:dyDescent="0.35">
      <c r="H3959"/>
      <c r="I3959"/>
      <c r="J3959"/>
      <c r="K3959"/>
      <c r="L3959"/>
      <c r="M3959"/>
      <c r="O3959"/>
      <c r="P3959"/>
      <c r="Q3959"/>
      <c r="R3959"/>
      <c r="S3959"/>
      <c r="T3959"/>
    </row>
    <row r="3960" spans="8:20" ht="14.5" x14ac:dyDescent="0.35">
      <c r="H3960"/>
      <c r="I3960"/>
      <c r="J3960"/>
      <c r="K3960"/>
      <c r="L3960"/>
      <c r="M3960"/>
      <c r="O3960"/>
      <c r="P3960"/>
      <c r="Q3960"/>
      <c r="R3960"/>
      <c r="S3960"/>
      <c r="T3960"/>
    </row>
    <row r="3961" spans="8:20" ht="14.5" x14ac:dyDescent="0.35">
      <c r="H3961"/>
      <c r="I3961"/>
      <c r="J3961"/>
      <c r="K3961"/>
      <c r="L3961"/>
      <c r="M3961"/>
      <c r="O3961"/>
      <c r="P3961"/>
      <c r="Q3961"/>
      <c r="R3961"/>
      <c r="S3961"/>
      <c r="T3961"/>
    </row>
    <row r="3962" spans="8:20" ht="14.5" x14ac:dyDescent="0.35">
      <c r="H3962"/>
      <c r="I3962"/>
      <c r="J3962"/>
      <c r="K3962"/>
      <c r="L3962"/>
      <c r="M3962"/>
      <c r="O3962"/>
      <c r="P3962"/>
      <c r="Q3962"/>
      <c r="R3962"/>
      <c r="S3962"/>
      <c r="T3962"/>
    </row>
    <row r="3963" spans="8:20" ht="14.5" x14ac:dyDescent="0.35">
      <c r="H3963"/>
      <c r="I3963"/>
      <c r="J3963"/>
      <c r="K3963"/>
      <c r="L3963"/>
      <c r="M3963"/>
      <c r="O3963"/>
      <c r="P3963"/>
      <c r="Q3963"/>
      <c r="R3963"/>
      <c r="S3963"/>
      <c r="T3963"/>
    </row>
    <row r="3964" spans="8:20" ht="14.5" x14ac:dyDescent="0.35">
      <c r="H3964"/>
      <c r="I3964"/>
      <c r="J3964"/>
      <c r="K3964"/>
      <c r="L3964"/>
      <c r="M3964"/>
      <c r="O3964"/>
      <c r="P3964"/>
      <c r="Q3964"/>
      <c r="R3964"/>
      <c r="S3964"/>
      <c r="T3964"/>
    </row>
    <row r="3965" spans="8:20" ht="14.5" x14ac:dyDescent="0.35">
      <c r="H3965"/>
      <c r="I3965"/>
      <c r="J3965"/>
      <c r="K3965"/>
      <c r="L3965"/>
      <c r="M3965"/>
      <c r="O3965"/>
      <c r="P3965"/>
      <c r="Q3965"/>
      <c r="R3965"/>
      <c r="S3965"/>
      <c r="T3965"/>
    </row>
    <row r="3966" spans="8:20" ht="14.5" x14ac:dyDescent="0.35">
      <c r="H3966"/>
      <c r="I3966"/>
      <c r="J3966"/>
      <c r="K3966"/>
      <c r="L3966"/>
      <c r="M3966"/>
      <c r="O3966"/>
      <c r="P3966"/>
      <c r="Q3966"/>
      <c r="R3966"/>
      <c r="S3966"/>
      <c r="T3966"/>
    </row>
    <row r="3967" spans="8:20" ht="14.5" x14ac:dyDescent="0.35">
      <c r="H3967"/>
      <c r="I3967"/>
      <c r="J3967"/>
      <c r="K3967"/>
      <c r="L3967"/>
      <c r="M3967"/>
      <c r="O3967"/>
      <c r="P3967"/>
      <c r="Q3967"/>
      <c r="R3967"/>
      <c r="S3967"/>
      <c r="T3967"/>
    </row>
    <row r="3968" spans="8:20" ht="14.5" x14ac:dyDescent="0.35">
      <c r="H3968"/>
      <c r="I3968"/>
      <c r="J3968"/>
      <c r="K3968"/>
      <c r="L3968"/>
      <c r="M3968"/>
      <c r="O3968"/>
      <c r="P3968"/>
      <c r="Q3968"/>
      <c r="R3968"/>
      <c r="S3968"/>
      <c r="T3968"/>
    </row>
    <row r="3969" spans="8:20" ht="14.5" x14ac:dyDescent="0.35">
      <c r="H3969"/>
      <c r="I3969"/>
      <c r="J3969"/>
      <c r="K3969"/>
      <c r="L3969"/>
      <c r="M3969"/>
      <c r="O3969"/>
      <c r="P3969"/>
      <c r="Q3969"/>
      <c r="R3969"/>
      <c r="S3969"/>
      <c r="T3969"/>
    </row>
    <row r="3970" spans="8:20" ht="14.5" x14ac:dyDescent="0.35">
      <c r="H3970"/>
      <c r="I3970"/>
      <c r="J3970"/>
      <c r="K3970"/>
      <c r="L3970"/>
      <c r="M3970"/>
      <c r="O3970"/>
      <c r="P3970"/>
      <c r="Q3970"/>
      <c r="R3970"/>
      <c r="S3970"/>
      <c r="T3970"/>
    </row>
    <row r="3971" spans="8:20" ht="14.5" x14ac:dyDescent="0.35">
      <c r="H3971"/>
      <c r="I3971"/>
      <c r="J3971"/>
      <c r="K3971"/>
      <c r="L3971"/>
      <c r="M3971"/>
      <c r="O3971"/>
      <c r="P3971"/>
      <c r="Q3971"/>
      <c r="R3971"/>
      <c r="S3971"/>
      <c r="T3971"/>
    </row>
    <row r="3972" spans="8:20" ht="14.5" x14ac:dyDescent="0.35">
      <c r="H3972"/>
      <c r="I3972"/>
      <c r="J3972"/>
      <c r="K3972"/>
      <c r="L3972"/>
      <c r="M3972"/>
      <c r="O3972"/>
      <c r="P3972"/>
      <c r="Q3972"/>
      <c r="R3972"/>
      <c r="S3972"/>
      <c r="T3972"/>
    </row>
    <row r="3973" spans="8:20" ht="14.5" x14ac:dyDescent="0.35">
      <c r="H3973"/>
      <c r="I3973"/>
      <c r="J3973"/>
      <c r="K3973"/>
      <c r="L3973"/>
      <c r="M3973"/>
      <c r="O3973"/>
      <c r="P3973"/>
      <c r="Q3973"/>
      <c r="R3973"/>
      <c r="S3973"/>
      <c r="T3973"/>
    </row>
    <row r="3974" spans="8:20" ht="14.5" x14ac:dyDescent="0.35">
      <c r="H3974"/>
      <c r="I3974"/>
      <c r="J3974"/>
      <c r="K3974"/>
      <c r="L3974"/>
      <c r="M3974"/>
      <c r="O3974"/>
      <c r="P3974"/>
      <c r="Q3974"/>
      <c r="R3974"/>
      <c r="S3974"/>
      <c r="T3974"/>
    </row>
    <row r="3975" spans="8:20" ht="14.5" x14ac:dyDescent="0.35">
      <c r="H3975"/>
      <c r="I3975"/>
      <c r="J3975"/>
      <c r="K3975"/>
      <c r="L3975"/>
      <c r="M3975"/>
      <c r="O3975"/>
      <c r="P3975"/>
      <c r="Q3975"/>
      <c r="R3975"/>
      <c r="S3975"/>
      <c r="T3975"/>
    </row>
    <row r="3976" spans="8:20" ht="14.5" x14ac:dyDescent="0.35">
      <c r="H3976"/>
      <c r="I3976"/>
      <c r="J3976"/>
      <c r="K3976"/>
      <c r="L3976"/>
      <c r="M3976"/>
      <c r="O3976"/>
      <c r="P3976"/>
      <c r="Q3976"/>
      <c r="R3976"/>
      <c r="S3976"/>
      <c r="T3976"/>
    </row>
    <row r="3977" spans="8:20" ht="14.5" x14ac:dyDescent="0.35">
      <c r="H3977"/>
      <c r="I3977"/>
      <c r="J3977"/>
      <c r="K3977"/>
      <c r="L3977"/>
      <c r="M3977"/>
      <c r="O3977"/>
      <c r="P3977"/>
      <c r="Q3977"/>
      <c r="R3977"/>
      <c r="S3977"/>
      <c r="T3977"/>
    </row>
    <row r="3978" spans="8:20" ht="14.5" x14ac:dyDescent="0.35">
      <c r="H3978"/>
      <c r="I3978"/>
      <c r="J3978"/>
      <c r="K3978"/>
      <c r="L3978"/>
      <c r="M3978"/>
      <c r="O3978"/>
      <c r="P3978"/>
      <c r="Q3978"/>
      <c r="R3978"/>
      <c r="S3978"/>
      <c r="T3978"/>
    </row>
    <row r="3979" spans="8:20" ht="14.5" x14ac:dyDescent="0.35">
      <c r="H3979"/>
      <c r="I3979"/>
      <c r="J3979"/>
      <c r="K3979"/>
      <c r="L3979"/>
      <c r="M3979"/>
      <c r="O3979"/>
      <c r="P3979"/>
      <c r="Q3979"/>
      <c r="R3979"/>
      <c r="S3979"/>
      <c r="T3979"/>
    </row>
    <row r="3980" spans="8:20" ht="14.5" x14ac:dyDescent="0.35">
      <c r="H3980"/>
      <c r="I3980"/>
      <c r="J3980"/>
      <c r="K3980"/>
      <c r="L3980"/>
      <c r="M3980"/>
      <c r="O3980"/>
      <c r="P3980"/>
      <c r="Q3980"/>
      <c r="R3980"/>
      <c r="S3980"/>
      <c r="T3980"/>
    </row>
    <row r="3981" spans="8:20" ht="14.5" x14ac:dyDescent="0.35">
      <c r="H3981"/>
      <c r="I3981"/>
      <c r="J3981"/>
      <c r="K3981"/>
      <c r="L3981"/>
      <c r="M3981"/>
      <c r="O3981"/>
      <c r="P3981"/>
      <c r="Q3981"/>
      <c r="R3981"/>
      <c r="S3981"/>
      <c r="T3981"/>
    </row>
    <row r="3982" spans="8:20" ht="14.5" x14ac:dyDescent="0.35">
      <c r="H3982"/>
      <c r="I3982"/>
      <c r="J3982"/>
      <c r="K3982"/>
      <c r="L3982"/>
      <c r="M3982"/>
      <c r="O3982"/>
      <c r="P3982"/>
      <c r="Q3982"/>
      <c r="R3982"/>
      <c r="S3982"/>
      <c r="T3982"/>
    </row>
    <row r="3983" spans="8:20" ht="14.5" x14ac:dyDescent="0.35">
      <c r="H3983"/>
      <c r="I3983"/>
      <c r="J3983"/>
      <c r="K3983"/>
      <c r="L3983"/>
      <c r="M3983"/>
      <c r="O3983"/>
      <c r="P3983"/>
      <c r="Q3983"/>
      <c r="R3983"/>
      <c r="S3983"/>
      <c r="T3983"/>
    </row>
    <row r="3984" spans="8:20" ht="14.5" x14ac:dyDescent="0.35">
      <c r="H3984"/>
      <c r="I3984"/>
      <c r="J3984"/>
      <c r="K3984"/>
      <c r="L3984"/>
      <c r="M3984"/>
      <c r="O3984"/>
      <c r="P3984"/>
      <c r="Q3984"/>
      <c r="R3984"/>
      <c r="S3984"/>
      <c r="T3984"/>
    </row>
    <row r="3985" spans="8:20" ht="14.5" x14ac:dyDescent="0.35">
      <c r="H3985"/>
      <c r="I3985"/>
      <c r="J3985"/>
      <c r="K3985"/>
      <c r="L3985"/>
      <c r="M3985"/>
      <c r="O3985"/>
      <c r="P3985"/>
      <c r="Q3985"/>
      <c r="R3985"/>
      <c r="S3985"/>
      <c r="T3985"/>
    </row>
    <row r="3986" spans="8:20" ht="14.5" x14ac:dyDescent="0.35">
      <c r="H3986"/>
      <c r="I3986"/>
      <c r="J3986"/>
      <c r="K3986"/>
      <c r="L3986"/>
      <c r="M3986"/>
      <c r="O3986"/>
      <c r="P3986"/>
      <c r="Q3986"/>
      <c r="R3986"/>
      <c r="S3986"/>
      <c r="T3986"/>
    </row>
    <row r="3987" spans="8:20" ht="14.5" x14ac:dyDescent="0.35">
      <c r="H3987"/>
      <c r="I3987"/>
      <c r="J3987"/>
      <c r="K3987"/>
      <c r="L3987"/>
      <c r="M3987"/>
      <c r="O3987"/>
      <c r="P3987"/>
      <c r="Q3987"/>
      <c r="R3987"/>
      <c r="S3987"/>
      <c r="T3987"/>
    </row>
    <row r="3988" spans="8:20" ht="14.5" x14ac:dyDescent="0.35">
      <c r="H3988"/>
      <c r="I3988"/>
      <c r="J3988"/>
      <c r="K3988"/>
      <c r="L3988"/>
      <c r="M3988"/>
      <c r="O3988"/>
      <c r="P3988"/>
      <c r="Q3988"/>
      <c r="R3988"/>
      <c r="S3988"/>
      <c r="T3988"/>
    </row>
    <row r="3989" spans="8:20" ht="14.5" x14ac:dyDescent="0.35">
      <c r="H3989"/>
      <c r="I3989"/>
      <c r="J3989"/>
      <c r="K3989"/>
      <c r="L3989"/>
      <c r="M3989"/>
      <c r="O3989"/>
      <c r="P3989"/>
      <c r="Q3989"/>
      <c r="R3989"/>
      <c r="S3989"/>
      <c r="T3989"/>
    </row>
    <row r="3990" spans="8:20" ht="14.5" x14ac:dyDescent="0.35">
      <c r="H3990"/>
      <c r="I3990"/>
      <c r="J3990"/>
      <c r="K3990"/>
      <c r="L3990"/>
      <c r="M3990"/>
      <c r="O3990"/>
      <c r="P3990"/>
      <c r="Q3990"/>
      <c r="R3990"/>
      <c r="S3990"/>
      <c r="T3990"/>
    </row>
    <row r="3991" spans="8:20" ht="14.5" x14ac:dyDescent="0.35">
      <c r="H3991"/>
      <c r="I3991"/>
      <c r="J3991"/>
      <c r="K3991"/>
      <c r="L3991"/>
      <c r="M3991"/>
      <c r="O3991"/>
      <c r="P3991"/>
      <c r="Q3991"/>
      <c r="R3991"/>
      <c r="S3991"/>
      <c r="T3991"/>
    </row>
    <row r="3992" spans="8:20" ht="14.5" x14ac:dyDescent="0.35">
      <c r="H3992"/>
      <c r="I3992"/>
      <c r="J3992"/>
      <c r="K3992"/>
      <c r="L3992"/>
      <c r="M3992"/>
      <c r="O3992"/>
      <c r="P3992"/>
      <c r="Q3992"/>
      <c r="R3992"/>
      <c r="S3992"/>
      <c r="T3992"/>
    </row>
    <row r="3993" spans="8:20" ht="14.5" x14ac:dyDescent="0.35">
      <c r="H3993"/>
      <c r="I3993"/>
      <c r="J3993"/>
      <c r="K3993"/>
      <c r="L3993"/>
      <c r="M3993"/>
      <c r="O3993"/>
      <c r="P3993"/>
      <c r="Q3993"/>
      <c r="R3993"/>
      <c r="S3993"/>
      <c r="T3993"/>
    </row>
    <row r="3994" spans="8:20" ht="14.5" x14ac:dyDescent="0.35">
      <c r="H3994"/>
      <c r="I3994"/>
      <c r="J3994"/>
      <c r="K3994"/>
      <c r="L3994"/>
      <c r="M3994"/>
      <c r="O3994"/>
      <c r="P3994"/>
      <c r="Q3994"/>
      <c r="R3994"/>
      <c r="S3994"/>
      <c r="T3994"/>
    </row>
    <row r="3995" spans="8:20" ht="14.5" x14ac:dyDescent="0.35">
      <c r="H3995"/>
      <c r="I3995"/>
      <c r="J3995"/>
      <c r="K3995"/>
      <c r="L3995"/>
      <c r="M3995"/>
      <c r="O3995"/>
      <c r="P3995"/>
      <c r="Q3995"/>
      <c r="R3995"/>
      <c r="S3995"/>
      <c r="T3995"/>
    </row>
    <row r="3996" spans="8:20" ht="14.5" x14ac:dyDescent="0.35">
      <c r="H3996"/>
      <c r="I3996"/>
      <c r="J3996"/>
      <c r="K3996"/>
      <c r="L3996"/>
      <c r="M3996"/>
      <c r="O3996"/>
      <c r="P3996"/>
      <c r="Q3996"/>
      <c r="R3996"/>
      <c r="S3996"/>
      <c r="T3996"/>
    </row>
    <row r="3997" spans="8:20" ht="14.5" x14ac:dyDescent="0.35">
      <c r="H3997"/>
      <c r="I3997"/>
      <c r="J3997"/>
      <c r="K3997"/>
      <c r="L3997"/>
      <c r="M3997"/>
      <c r="O3997"/>
      <c r="P3997"/>
      <c r="Q3997"/>
      <c r="R3997"/>
      <c r="S3997"/>
      <c r="T3997"/>
    </row>
    <row r="3998" spans="8:20" ht="14.5" x14ac:dyDescent="0.35">
      <c r="H3998"/>
      <c r="I3998"/>
      <c r="J3998"/>
      <c r="K3998"/>
      <c r="L3998"/>
      <c r="M3998"/>
      <c r="O3998"/>
      <c r="P3998"/>
      <c r="Q3998"/>
      <c r="R3998"/>
      <c r="S3998"/>
      <c r="T3998"/>
    </row>
    <row r="3999" spans="8:20" ht="14.5" x14ac:dyDescent="0.35">
      <c r="H3999"/>
      <c r="I3999"/>
      <c r="J3999"/>
      <c r="K3999"/>
      <c r="L3999"/>
      <c r="M3999"/>
      <c r="O3999"/>
      <c r="P3999"/>
      <c r="Q3999"/>
      <c r="R3999"/>
      <c r="S3999"/>
      <c r="T3999"/>
    </row>
    <row r="4000" spans="8:20" ht="14.5" x14ac:dyDescent="0.35">
      <c r="H4000"/>
      <c r="I4000"/>
      <c r="J4000"/>
      <c r="K4000"/>
      <c r="L4000"/>
      <c r="M4000"/>
      <c r="O4000"/>
      <c r="P4000"/>
      <c r="Q4000"/>
      <c r="R4000"/>
      <c r="S4000"/>
      <c r="T4000"/>
    </row>
    <row r="4001" spans="8:20" ht="14.5" x14ac:dyDescent="0.35">
      <c r="H4001"/>
      <c r="I4001"/>
      <c r="J4001"/>
      <c r="K4001"/>
      <c r="L4001"/>
      <c r="M4001"/>
      <c r="O4001"/>
      <c r="P4001"/>
      <c r="Q4001"/>
      <c r="R4001"/>
      <c r="S4001"/>
      <c r="T4001"/>
    </row>
    <row r="4002" spans="8:20" ht="14.5" x14ac:dyDescent="0.35">
      <c r="H4002"/>
      <c r="I4002"/>
      <c r="J4002"/>
      <c r="K4002"/>
      <c r="L4002"/>
      <c r="M4002"/>
      <c r="O4002"/>
      <c r="P4002"/>
      <c r="Q4002"/>
      <c r="R4002"/>
      <c r="S4002"/>
      <c r="T4002"/>
    </row>
    <row r="4003" spans="8:20" ht="14.5" x14ac:dyDescent="0.35">
      <c r="H4003"/>
      <c r="I4003"/>
      <c r="J4003"/>
      <c r="K4003"/>
      <c r="L4003"/>
      <c r="M4003"/>
      <c r="O4003"/>
      <c r="P4003"/>
      <c r="Q4003"/>
      <c r="R4003"/>
      <c r="S4003"/>
      <c r="T4003"/>
    </row>
    <row r="4004" spans="8:20" ht="14.5" x14ac:dyDescent="0.35">
      <c r="H4004"/>
      <c r="I4004"/>
      <c r="J4004"/>
      <c r="K4004"/>
      <c r="L4004"/>
      <c r="M4004"/>
      <c r="O4004"/>
      <c r="P4004"/>
      <c r="Q4004"/>
      <c r="R4004"/>
      <c r="S4004"/>
      <c r="T4004"/>
    </row>
    <row r="4005" spans="8:20" ht="14.5" x14ac:dyDescent="0.35">
      <c r="H4005"/>
      <c r="I4005"/>
      <c r="J4005"/>
      <c r="K4005"/>
      <c r="L4005"/>
      <c r="M4005"/>
      <c r="O4005"/>
      <c r="P4005"/>
      <c r="Q4005"/>
      <c r="R4005"/>
      <c r="S4005"/>
      <c r="T4005"/>
    </row>
    <row r="4006" spans="8:20" ht="14.5" x14ac:dyDescent="0.35">
      <c r="H4006"/>
      <c r="I4006"/>
      <c r="J4006"/>
      <c r="K4006"/>
      <c r="L4006"/>
      <c r="M4006"/>
      <c r="O4006"/>
      <c r="P4006"/>
      <c r="Q4006"/>
      <c r="R4006"/>
      <c r="S4006"/>
      <c r="T4006"/>
    </row>
    <row r="4007" spans="8:20" ht="14.5" x14ac:dyDescent="0.35">
      <c r="H4007"/>
      <c r="I4007"/>
      <c r="J4007"/>
      <c r="K4007"/>
      <c r="L4007"/>
      <c r="M4007"/>
      <c r="O4007"/>
      <c r="P4007"/>
      <c r="Q4007"/>
      <c r="R4007"/>
      <c r="S4007"/>
      <c r="T4007"/>
    </row>
    <row r="4008" spans="8:20" ht="14.5" x14ac:dyDescent="0.35">
      <c r="H4008"/>
      <c r="I4008"/>
      <c r="J4008"/>
      <c r="K4008"/>
      <c r="L4008"/>
      <c r="M4008"/>
      <c r="O4008"/>
      <c r="P4008"/>
      <c r="Q4008"/>
      <c r="R4008"/>
      <c r="S4008"/>
      <c r="T4008"/>
    </row>
    <row r="4009" spans="8:20" ht="14.5" x14ac:dyDescent="0.35">
      <c r="H4009"/>
      <c r="I4009"/>
      <c r="J4009"/>
      <c r="K4009"/>
      <c r="L4009"/>
      <c r="M4009"/>
      <c r="O4009"/>
      <c r="P4009"/>
      <c r="Q4009"/>
      <c r="R4009"/>
      <c r="S4009"/>
      <c r="T4009"/>
    </row>
    <row r="4010" spans="8:20" ht="14.5" x14ac:dyDescent="0.35">
      <c r="H4010"/>
      <c r="I4010"/>
      <c r="J4010"/>
      <c r="K4010"/>
      <c r="L4010"/>
      <c r="M4010"/>
      <c r="O4010"/>
      <c r="P4010"/>
      <c r="Q4010"/>
      <c r="R4010"/>
      <c r="S4010"/>
      <c r="T4010"/>
    </row>
    <row r="4011" spans="8:20" ht="14.5" x14ac:dyDescent="0.35">
      <c r="H4011"/>
      <c r="I4011"/>
      <c r="J4011"/>
      <c r="K4011"/>
      <c r="L4011"/>
      <c r="M4011"/>
      <c r="O4011"/>
      <c r="P4011"/>
      <c r="Q4011"/>
      <c r="R4011"/>
      <c r="S4011"/>
      <c r="T4011"/>
    </row>
    <row r="4012" spans="8:20" ht="14.5" x14ac:dyDescent="0.35">
      <c r="H4012"/>
      <c r="I4012"/>
      <c r="J4012"/>
      <c r="K4012"/>
      <c r="L4012"/>
      <c r="M4012"/>
      <c r="O4012"/>
      <c r="P4012"/>
      <c r="Q4012"/>
      <c r="R4012"/>
      <c r="S4012"/>
      <c r="T4012"/>
    </row>
    <row r="4013" spans="8:20" ht="14.5" x14ac:dyDescent="0.35">
      <c r="H4013"/>
      <c r="I4013"/>
      <c r="J4013"/>
      <c r="K4013"/>
      <c r="L4013"/>
      <c r="M4013"/>
      <c r="O4013"/>
      <c r="P4013"/>
      <c r="Q4013"/>
      <c r="R4013"/>
      <c r="S4013"/>
      <c r="T4013"/>
    </row>
    <row r="4014" spans="8:20" ht="14.5" x14ac:dyDescent="0.35">
      <c r="H4014"/>
      <c r="I4014"/>
      <c r="J4014"/>
      <c r="K4014"/>
      <c r="L4014"/>
      <c r="M4014"/>
      <c r="O4014"/>
      <c r="P4014"/>
      <c r="Q4014"/>
      <c r="R4014"/>
      <c r="S4014"/>
      <c r="T4014"/>
    </row>
    <row r="4015" spans="8:20" ht="14.5" x14ac:dyDescent="0.35">
      <c r="H4015"/>
      <c r="I4015"/>
      <c r="J4015"/>
      <c r="K4015"/>
      <c r="L4015"/>
      <c r="M4015"/>
      <c r="O4015"/>
      <c r="P4015"/>
      <c r="Q4015"/>
      <c r="R4015"/>
      <c r="S4015"/>
      <c r="T4015"/>
    </row>
    <row r="4016" spans="8:20" ht="14.5" x14ac:dyDescent="0.35">
      <c r="H4016"/>
      <c r="I4016"/>
      <c r="J4016"/>
      <c r="K4016"/>
      <c r="L4016"/>
      <c r="M4016"/>
      <c r="O4016"/>
      <c r="P4016"/>
      <c r="Q4016"/>
      <c r="R4016"/>
      <c r="S4016"/>
      <c r="T4016"/>
    </row>
    <row r="4017" spans="8:20" ht="14.5" x14ac:dyDescent="0.35">
      <c r="H4017"/>
      <c r="I4017"/>
      <c r="J4017"/>
      <c r="K4017"/>
      <c r="L4017"/>
      <c r="M4017"/>
      <c r="O4017"/>
      <c r="P4017"/>
      <c r="Q4017"/>
      <c r="R4017"/>
      <c r="S4017"/>
      <c r="T4017"/>
    </row>
    <row r="4018" spans="8:20" ht="14.5" x14ac:dyDescent="0.35">
      <c r="H4018"/>
      <c r="I4018"/>
      <c r="J4018"/>
      <c r="K4018"/>
      <c r="L4018"/>
      <c r="M4018"/>
      <c r="O4018"/>
      <c r="P4018"/>
      <c r="Q4018"/>
      <c r="R4018"/>
      <c r="S4018"/>
      <c r="T4018"/>
    </row>
    <row r="4019" spans="8:20" ht="14.5" x14ac:dyDescent="0.35">
      <c r="H4019"/>
      <c r="I4019"/>
      <c r="J4019"/>
      <c r="K4019"/>
      <c r="L4019"/>
      <c r="M4019"/>
      <c r="O4019"/>
      <c r="P4019"/>
      <c r="Q4019"/>
      <c r="R4019"/>
      <c r="S4019"/>
      <c r="T4019"/>
    </row>
    <row r="4020" spans="8:20" ht="14.5" x14ac:dyDescent="0.35">
      <c r="H4020"/>
      <c r="I4020"/>
      <c r="J4020"/>
      <c r="K4020"/>
      <c r="L4020"/>
      <c r="M4020"/>
      <c r="O4020"/>
      <c r="P4020"/>
      <c r="Q4020"/>
      <c r="R4020"/>
      <c r="S4020"/>
      <c r="T4020"/>
    </row>
    <row r="4021" spans="8:20" ht="14.5" x14ac:dyDescent="0.35">
      <c r="H4021"/>
      <c r="I4021"/>
      <c r="J4021"/>
      <c r="K4021"/>
      <c r="L4021"/>
      <c r="M4021"/>
      <c r="O4021"/>
      <c r="P4021"/>
      <c r="Q4021"/>
      <c r="R4021"/>
      <c r="S4021"/>
      <c r="T4021"/>
    </row>
    <row r="4022" spans="8:20" ht="14.5" x14ac:dyDescent="0.35">
      <c r="H4022"/>
      <c r="I4022"/>
      <c r="J4022"/>
      <c r="K4022"/>
      <c r="L4022"/>
      <c r="M4022"/>
      <c r="O4022"/>
      <c r="P4022"/>
      <c r="Q4022"/>
      <c r="R4022"/>
      <c r="S4022"/>
      <c r="T4022"/>
    </row>
    <row r="4023" spans="8:20" ht="14.5" x14ac:dyDescent="0.35">
      <c r="H4023"/>
      <c r="I4023"/>
      <c r="J4023"/>
      <c r="K4023"/>
      <c r="L4023"/>
      <c r="M4023"/>
      <c r="O4023"/>
      <c r="P4023"/>
      <c r="Q4023"/>
      <c r="R4023"/>
      <c r="S4023"/>
      <c r="T4023"/>
    </row>
    <row r="4024" spans="8:20" ht="14.5" x14ac:dyDescent="0.35">
      <c r="H4024"/>
      <c r="I4024"/>
      <c r="J4024"/>
      <c r="K4024"/>
      <c r="L4024"/>
      <c r="M4024"/>
      <c r="O4024"/>
      <c r="P4024"/>
      <c r="Q4024"/>
      <c r="R4024"/>
      <c r="S4024"/>
      <c r="T4024"/>
    </row>
    <row r="4025" spans="8:20" ht="14.5" x14ac:dyDescent="0.35">
      <c r="H4025"/>
      <c r="I4025"/>
      <c r="J4025"/>
      <c r="K4025"/>
      <c r="L4025"/>
      <c r="M4025"/>
      <c r="O4025"/>
      <c r="P4025"/>
      <c r="Q4025"/>
      <c r="R4025"/>
      <c r="S4025"/>
      <c r="T4025"/>
    </row>
    <row r="4026" spans="8:20" ht="14.5" x14ac:dyDescent="0.35">
      <c r="H4026"/>
      <c r="I4026"/>
      <c r="J4026"/>
      <c r="K4026"/>
      <c r="L4026"/>
      <c r="M4026"/>
      <c r="O4026"/>
      <c r="P4026"/>
      <c r="Q4026"/>
      <c r="R4026"/>
      <c r="S4026"/>
      <c r="T4026"/>
    </row>
    <row r="4027" spans="8:20" ht="14.5" x14ac:dyDescent="0.35">
      <c r="H4027"/>
      <c r="I4027"/>
      <c r="J4027"/>
      <c r="K4027"/>
      <c r="L4027"/>
      <c r="M4027"/>
      <c r="O4027"/>
      <c r="P4027"/>
      <c r="Q4027"/>
      <c r="R4027"/>
      <c r="S4027"/>
      <c r="T4027"/>
    </row>
    <row r="4028" spans="8:20" ht="14.5" x14ac:dyDescent="0.35">
      <c r="H4028"/>
      <c r="I4028"/>
      <c r="J4028"/>
      <c r="K4028"/>
      <c r="L4028"/>
      <c r="M4028"/>
      <c r="O4028"/>
      <c r="P4028"/>
      <c r="Q4028"/>
      <c r="R4028"/>
      <c r="S4028"/>
      <c r="T4028"/>
    </row>
    <row r="4029" spans="8:20" ht="14.5" x14ac:dyDescent="0.35">
      <c r="H4029"/>
      <c r="I4029"/>
      <c r="J4029"/>
      <c r="K4029"/>
      <c r="L4029"/>
      <c r="M4029"/>
      <c r="O4029"/>
      <c r="P4029"/>
      <c r="Q4029"/>
      <c r="R4029"/>
      <c r="S4029"/>
      <c r="T4029"/>
    </row>
    <row r="4030" spans="8:20" ht="14.5" x14ac:dyDescent="0.35">
      <c r="H4030"/>
      <c r="I4030"/>
      <c r="J4030"/>
      <c r="K4030"/>
      <c r="L4030"/>
      <c r="M4030"/>
      <c r="O4030"/>
      <c r="P4030"/>
      <c r="Q4030"/>
      <c r="R4030"/>
      <c r="S4030"/>
      <c r="T4030"/>
    </row>
    <row r="4031" spans="8:20" ht="14.5" x14ac:dyDescent="0.35">
      <c r="H4031"/>
      <c r="I4031"/>
      <c r="J4031"/>
      <c r="K4031"/>
      <c r="L4031"/>
      <c r="M4031"/>
      <c r="O4031"/>
      <c r="P4031"/>
      <c r="Q4031"/>
      <c r="R4031"/>
      <c r="S4031"/>
      <c r="T4031"/>
    </row>
    <row r="4032" spans="8:20" ht="14.5" x14ac:dyDescent="0.35">
      <c r="H4032"/>
      <c r="I4032"/>
      <c r="J4032"/>
      <c r="K4032"/>
      <c r="L4032"/>
      <c r="M4032"/>
      <c r="O4032"/>
      <c r="P4032"/>
      <c r="Q4032"/>
      <c r="R4032"/>
      <c r="S4032"/>
      <c r="T4032"/>
    </row>
    <row r="4033" spans="8:20" ht="14.5" x14ac:dyDescent="0.35">
      <c r="H4033"/>
      <c r="I4033"/>
      <c r="J4033"/>
      <c r="K4033"/>
      <c r="L4033"/>
      <c r="M4033"/>
      <c r="O4033"/>
      <c r="P4033"/>
      <c r="Q4033"/>
      <c r="R4033"/>
      <c r="S4033"/>
      <c r="T4033"/>
    </row>
    <row r="4034" spans="8:20" ht="14.5" x14ac:dyDescent="0.35">
      <c r="H4034"/>
      <c r="I4034"/>
      <c r="J4034"/>
      <c r="K4034"/>
      <c r="L4034"/>
      <c r="M4034"/>
      <c r="O4034"/>
      <c r="P4034"/>
      <c r="Q4034"/>
      <c r="R4034"/>
      <c r="S4034"/>
      <c r="T4034"/>
    </row>
    <row r="4035" spans="8:20" ht="14.5" x14ac:dyDescent="0.35">
      <c r="H4035"/>
      <c r="I4035"/>
      <c r="J4035"/>
      <c r="K4035"/>
      <c r="L4035"/>
      <c r="M4035"/>
      <c r="O4035"/>
      <c r="P4035"/>
      <c r="Q4035"/>
      <c r="R4035"/>
      <c r="S4035"/>
      <c r="T4035"/>
    </row>
    <row r="4036" spans="8:20" ht="14.5" x14ac:dyDescent="0.35">
      <c r="H4036"/>
      <c r="I4036"/>
      <c r="J4036"/>
      <c r="K4036"/>
      <c r="L4036"/>
      <c r="M4036"/>
      <c r="O4036"/>
      <c r="P4036"/>
      <c r="Q4036"/>
      <c r="R4036"/>
      <c r="S4036"/>
      <c r="T4036"/>
    </row>
    <row r="4037" spans="8:20" ht="14.5" x14ac:dyDescent="0.35">
      <c r="H4037"/>
      <c r="I4037"/>
      <c r="J4037"/>
      <c r="K4037"/>
      <c r="L4037"/>
      <c r="M4037"/>
      <c r="O4037"/>
      <c r="P4037"/>
      <c r="Q4037"/>
      <c r="R4037"/>
      <c r="S4037"/>
      <c r="T4037"/>
    </row>
    <row r="4038" spans="8:20" ht="14.5" x14ac:dyDescent="0.35">
      <c r="H4038"/>
      <c r="I4038"/>
      <c r="J4038"/>
      <c r="K4038"/>
      <c r="L4038"/>
      <c r="M4038"/>
      <c r="O4038"/>
      <c r="P4038"/>
      <c r="Q4038"/>
      <c r="R4038"/>
      <c r="S4038"/>
      <c r="T4038"/>
    </row>
    <row r="4039" spans="8:20" ht="14.5" x14ac:dyDescent="0.35">
      <c r="H4039"/>
      <c r="I4039"/>
      <c r="J4039"/>
      <c r="K4039"/>
      <c r="L4039"/>
      <c r="M4039"/>
      <c r="O4039"/>
      <c r="P4039"/>
      <c r="Q4039"/>
      <c r="R4039"/>
      <c r="S4039"/>
      <c r="T4039"/>
    </row>
    <row r="4040" spans="8:20" ht="14.5" x14ac:dyDescent="0.35">
      <c r="H4040"/>
      <c r="I4040"/>
      <c r="J4040"/>
      <c r="K4040"/>
      <c r="L4040"/>
      <c r="M4040"/>
      <c r="O4040"/>
      <c r="P4040"/>
      <c r="Q4040"/>
      <c r="R4040"/>
      <c r="S4040"/>
      <c r="T4040"/>
    </row>
    <row r="4041" spans="8:20" ht="14.5" x14ac:dyDescent="0.35">
      <c r="H4041"/>
      <c r="I4041"/>
      <c r="J4041"/>
      <c r="K4041"/>
      <c r="L4041"/>
      <c r="M4041"/>
      <c r="O4041"/>
      <c r="P4041"/>
      <c r="Q4041"/>
      <c r="R4041"/>
      <c r="S4041"/>
      <c r="T4041"/>
    </row>
    <row r="4042" spans="8:20" ht="14.5" x14ac:dyDescent="0.35">
      <c r="H4042"/>
      <c r="I4042"/>
      <c r="J4042"/>
      <c r="K4042"/>
      <c r="L4042"/>
      <c r="M4042"/>
      <c r="O4042"/>
      <c r="P4042"/>
      <c r="Q4042"/>
      <c r="R4042"/>
      <c r="S4042"/>
      <c r="T4042"/>
    </row>
    <row r="4043" spans="8:20" ht="14.5" x14ac:dyDescent="0.35">
      <c r="H4043"/>
      <c r="I4043"/>
      <c r="J4043"/>
      <c r="K4043"/>
      <c r="L4043"/>
      <c r="M4043"/>
      <c r="O4043"/>
      <c r="P4043"/>
      <c r="Q4043"/>
      <c r="R4043"/>
      <c r="S4043"/>
      <c r="T4043"/>
    </row>
    <row r="4044" spans="8:20" ht="14.5" x14ac:dyDescent="0.35">
      <c r="H4044"/>
      <c r="I4044"/>
      <c r="J4044"/>
      <c r="K4044"/>
      <c r="L4044"/>
      <c r="M4044"/>
      <c r="O4044"/>
      <c r="P4044"/>
      <c r="Q4044"/>
      <c r="R4044"/>
      <c r="S4044"/>
      <c r="T4044"/>
    </row>
    <row r="4045" spans="8:20" ht="14.5" x14ac:dyDescent="0.35">
      <c r="H4045"/>
      <c r="I4045"/>
      <c r="J4045"/>
      <c r="K4045"/>
      <c r="L4045"/>
      <c r="M4045"/>
      <c r="O4045"/>
      <c r="P4045"/>
      <c r="Q4045"/>
      <c r="R4045"/>
      <c r="S4045"/>
      <c r="T4045"/>
    </row>
    <row r="4046" spans="8:20" ht="14.5" x14ac:dyDescent="0.35">
      <c r="H4046"/>
      <c r="I4046"/>
      <c r="J4046"/>
      <c r="K4046"/>
      <c r="L4046"/>
      <c r="M4046"/>
      <c r="O4046"/>
      <c r="P4046"/>
      <c r="Q4046"/>
      <c r="R4046"/>
      <c r="S4046"/>
      <c r="T4046"/>
    </row>
    <row r="4047" spans="8:20" ht="14.5" x14ac:dyDescent="0.35">
      <c r="H4047"/>
      <c r="I4047"/>
      <c r="J4047"/>
      <c r="K4047"/>
      <c r="L4047"/>
      <c r="M4047"/>
      <c r="O4047"/>
      <c r="P4047"/>
      <c r="Q4047"/>
      <c r="R4047"/>
      <c r="S4047"/>
      <c r="T4047"/>
    </row>
    <row r="4048" spans="8:20" ht="14.5" x14ac:dyDescent="0.35">
      <c r="H4048"/>
      <c r="I4048"/>
      <c r="J4048"/>
      <c r="K4048"/>
      <c r="L4048"/>
      <c r="M4048"/>
      <c r="O4048"/>
      <c r="P4048"/>
      <c r="Q4048"/>
      <c r="R4048"/>
      <c r="S4048"/>
      <c r="T4048"/>
    </row>
    <row r="4049" spans="8:20" ht="14.5" x14ac:dyDescent="0.35">
      <c r="H4049"/>
      <c r="I4049"/>
      <c r="J4049"/>
      <c r="K4049"/>
      <c r="L4049"/>
      <c r="M4049"/>
      <c r="O4049"/>
      <c r="P4049"/>
      <c r="Q4049"/>
      <c r="R4049"/>
      <c r="S4049"/>
      <c r="T4049"/>
    </row>
    <row r="4050" spans="8:20" ht="14.5" x14ac:dyDescent="0.35">
      <c r="H4050"/>
      <c r="I4050"/>
      <c r="J4050"/>
      <c r="K4050"/>
      <c r="L4050"/>
      <c r="M4050"/>
      <c r="O4050"/>
      <c r="P4050"/>
      <c r="Q4050"/>
      <c r="R4050"/>
      <c r="S4050"/>
      <c r="T4050"/>
    </row>
    <row r="4051" spans="8:20" ht="14.5" x14ac:dyDescent="0.35">
      <c r="H4051"/>
      <c r="I4051"/>
      <c r="J4051"/>
      <c r="K4051"/>
      <c r="L4051"/>
      <c r="M4051"/>
      <c r="O4051"/>
      <c r="P4051"/>
      <c r="Q4051"/>
      <c r="R4051"/>
      <c r="S4051"/>
      <c r="T4051"/>
    </row>
    <row r="4052" spans="8:20" ht="14.5" x14ac:dyDescent="0.35">
      <c r="H4052"/>
      <c r="I4052"/>
      <c r="J4052"/>
      <c r="K4052"/>
      <c r="L4052"/>
      <c r="M4052"/>
      <c r="O4052"/>
      <c r="P4052"/>
      <c r="Q4052"/>
      <c r="R4052"/>
      <c r="S4052"/>
      <c r="T4052"/>
    </row>
    <row r="4053" spans="8:20" ht="14.5" x14ac:dyDescent="0.35">
      <c r="H4053"/>
      <c r="I4053"/>
      <c r="J4053"/>
      <c r="K4053"/>
      <c r="L4053"/>
      <c r="M4053"/>
    </row>
    <row r="4054" spans="8:20" ht="14.5" x14ac:dyDescent="0.35">
      <c r="H4054"/>
      <c r="I4054"/>
      <c r="J4054"/>
      <c r="K4054"/>
      <c r="L4054"/>
      <c r="M4054"/>
    </row>
    <row r="4055" spans="8:20" ht="14.5" x14ac:dyDescent="0.35">
      <c r="H4055"/>
      <c r="I4055"/>
      <c r="J4055"/>
      <c r="K4055"/>
      <c r="L4055"/>
      <c r="M4055"/>
    </row>
    <row r="4056" spans="8:20" ht="14.5" x14ac:dyDescent="0.35">
      <c r="H4056"/>
      <c r="I4056"/>
      <c r="J4056"/>
      <c r="K4056"/>
      <c r="L4056"/>
      <c r="M4056"/>
    </row>
    <row r="4057" spans="8:20" ht="14.5" x14ac:dyDescent="0.35">
      <c r="H4057"/>
      <c r="I4057"/>
      <c r="J4057"/>
      <c r="K4057"/>
      <c r="L4057"/>
      <c r="M4057"/>
    </row>
    <row r="4058" spans="8:20" ht="14.5" x14ac:dyDescent="0.35">
      <c r="H4058"/>
      <c r="I4058"/>
      <c r="J4058"/>
      <c r="K4058"/>
      <c r="L4058"/>
      <c r="M4058"/>
    </row>
    <row r="4059" spans="8:20" ht="14.5" x14ac:dyDescent="0.35">
      <c r="H4059"/>
      <c r="I4059"/>
      <c r="J4059"/>
      <c r="K4059"/>
      <c r="L4059"/>
      <c r="M4059"/>
    </row>
    <row r="4060" spans="8:20" ht="14.5" x14ac:dyDescent="0.35">
      <c r="H4060"/>
      <c r="I4060"/>
      <c r="J4060"/>
      <c r="K4060"/>
      <c r="L4060"/>
      <c r="M4060"/>
    </row>
    <row r="4061" spans="8:20" ht="14.5" x14ac:dyDescent="0.35">
      <c r="H4061"/>
      <c r="I4061"/>
      <c r="J4061"/>
      <c r="K4061"/>
      <c r="L4061"/>
      <c r="M4061"/>
    </row>
    <row r="4062" spans="8:20" ht="14.5" x14ac:dyDescent="0.35">
      <c r="H4062"/>
      <c r="I4062"/>
      <c r="J4062"/>
      <c r="K4062"/>
      <c r="L4062"/>
      <c r="M4062"/>
    </row>
  </sheetData>
  <autoFilter ref="A1:R87" xr:uid="{FF48ACE0-7F92-41C2-B77A-43A1DA65F7C2}"/>
  <pageMargins left="0.7" right="0.7" top="0.75" bottom="0.75" header="0.3" footer="0.3"/>
  <pageSetup paperSize="9" orientation="portrait" r:id="rId1"/>
  <headerFooter>
    <oddHeader>&amp;L&amp;"Calibri"&amp;10&amp;K000000 This document was classified as: OFFICIAL&amp;1#_x000D_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Sites Assessment</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Williamson</dc:creator>
  <cp:lastModifiedBy>Katy Waldock</cp:lastModifiedBy>
  <dcterms:created xsi:type="dcterms:W3CDTF">2015-12-04T10:36:28Z</dcterms:created>
  <dcterms:modified xsi:type="dcterms:W3CDTF">2023-11-13T12:20:03Z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959cb5-d6fa-43bd-af65-dd08ea55ea38_Enabled">
    <vt:lpwstr>true</vt:lpwstr>
  </property>
  <property fmtid="{D5CDD505-2E9C-101B-9397-08002B2CF9AE}" pid="3" name="MSIP_Label_b0959cb5-d6fa-43bd-af65-dd08ea55ea38_SetDate">
    <vt:lpwstr>2023-11-13T12:19:31Z</vt:lpwstr>
  </property>
  <property fmtid="{D5CDD505-2E9C-101B-9397-08002B2CF9AE}" pid="4" name="MSIP_Label_b0959cb5-d6fa-43bd-af65-dd08ea55ea38_Method">
    <vt:lpwstr>Privileged</vt:lpwstr>
  </property>
  <property fmtid="{D5CDD505-2E9C-101B-9397-08002B2CF9AE}" pid="5" name="MSIP_Label_b0959cb5-d6fa-43bd-af65-dd08ea55ea38_Name">
    <vt:lpwstr>b0959cb5-d6fa-43bd-af65-dd08ea55ea38</vt:lpwstr>
  </property>
  <property fmtid="{D5CDD505-2E9C-101B-9397-08002B2CF9AE}" pid="6" name="MSIP_Label_b0959cb5-d6fa-43bd-af65-dd08ea55ea38_SiteId">
    <vt:lpwstr>c947251d-81c4-4c9b-995d-f3d3b7a048c7</vt:lpwstr>
  </property>
  <property fmtid="{D5CDD505-2E9C-101B-9397-08002B2CF9AE}" pid="7" name="MSIP_Label_b0959cb5-d6fa-43bd-af65-dd08ea55ea38_ActionId">
    <vt:lpwstr>ccaab9e5-491e-4654-8a62-601c5cceb2dd</vt:lpwstr>
  </property>
  <property fmtid="{D5CDD505-2E9C-101B-9397-08002B2CF9AE}" pid="8" name="MSIP_Label_b0959cb5-d6fa-43bd-af65-dd08ea55ea38_ContentBits">
    <vt:lpwstr>1</vt:lpwstr>
  </property>
</Properties>
</file>